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 activeTab="2"/>
  </bookViews>
  <sheets>
    <sheet name="Registro" sheetId="4" r:id="rId1"/>
    <sheet name="276-277" sheetId="2" r:id="rId2"/>
    <sheet name="27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'[7]204'!$D$46</definedName>
    <definedName name="_d5">'[9]241-243'!$D$5</definedName>
    <definedName name="ficha">#REF!</definedName>
    <definedName name="_Ind137">#REF!</definedName>
    <definedName name="_Ind16">#REF!</definedName>
    <definedName name="_Ind18" localSheetId="0">[10]Cuantitativa!#REF!</definedName>
    <definedName name="_Ind18">#REF!</definedName>
    <definedName name="_Ind204">#REF!</definedName>
    <definedName name="_Ind206">'[7]206-208'!$D$134</definedName>
    <definedName name="_Ind207">'[7]206-208'!$D$178</definedName>
    <definedName name="_Ind208">'[7]206-208'!$J$5</definedName>
    <definedName name="_Ind209">'[8]209'!$J$45</definedName>
    <definedName name="_Ind229">#REF!</definedName>
    <definedName name="_Ind230">#REF!</definedName>
    <definedName name="_Ind231">#REF!</definedName>
    <definedName name="_Ind232" localSheetId="1">'276-277'!#REF!</definedName>
    <definedName name="_Ind232" localSheetId="2">'278'!#REF!</definedName>
    <definedName name="_Ind232">'[2]232-233'!#REF!</definedName>
    <definedName name="_Ind233" localSheetId="1">'276-277'!#REF!</definedName>
    <definedName name="_Ind233" localSheetId="2">'278'!#REF!</definedName>
    <definedName name="_Ind233">'[2]232-233'!#REF!</definedName>
    <definedName name="_Ind234" localSheetId="1">'276-277'!#REF!</definedName>
    <definedName name="_Ind234" localSheetId="2">'278'!#REF!</definedName>
    <definedName name="_Ind234">'[2]234'!$P$71</definedName>
    <definedName name="_Ind235" localSheetId="1">'276-277'!#REF!</definedName>
    <definedName name="_Ind235" localSheetId="2">'278'!#REF!</definedName>
    <definedName name="_Ind235">'[1]260-263'!$D$118</definedName>
    <definedName name="_Ind236">'[2]236'!$J$114</definedName>
    <definedName name="_Ind302">[5]Hoja1!#REF!</definedName>
    <definedName name="_Ind303">[4]Hoja1!$AJ$5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[3]Hoja1!$D$53</definedName>
    <definedName name="_Ind82">'[6]82-125'!$D$5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OLE_LINK4" localSheetId="1">'276-277'!#REF!</definedName>
    <definedName name="OLE_LINK4" localSheetId="2">'278'!#REF!</definedName>
  </definedNames>
  <calcPr calcId="125725"/>
</workbook>
</file>

<file path=xl/calcChain.xml><?xml version="1.0" encoding="utf-8"?>
<calcChain xmlns="http://schemas.openxmlformats.org/spreadsheetml/2006/main">
  <c r="A43" i="2"/>
  <c r="A44" s="1"/>
  <c r="A45" s="1"/>
  <c r="A46" s="1"/>
  <c r="A47" s="1"/>
  <c r="A48" s="1"/>
  <c r="A49" s="1"/>
  <c r="A50" s="1"/>
  <c r="A51" s="1"/>
  <c r="B42"/>
  <c r="A36"/>
  <c r="B36" s="1"/>
  <c r="B35"/>
  <c r="D33"/>
  <c r="A9"/>
  <c r="B9" s="1"/>
  <c r="B8"/>
  <c r="D6"/>
  <c r="A9" i="3"/>
  <c r="A10"/>
  <c r="A11" s="1"/>
  <c r="B9"/>
  <c r="B8"/>
  <c r="D6"/>
  <c r="A12" l="1"/>
  <c r="B11"/>
  <c r="B10"/>
  <c r="A10" i="2"/>
  <c r="A37"/>
  <c r="A13" i="3" l="1"/>
  <c r="B12"/>
  <c r="B10" i="2"/>
  <c r="A11"/>
  <c r="A38"/>
  <c r="B37"/>
  <c r="A14" i="3" l="1"/>
  <c r="A15" s="1"/>
  <c r="A16" s="1"/>
  <c r="A17" s="1"/>
  <c r="A18" s="1"/>
  <c r="A19" s="1"/>
  <c r="A20" s="1"/>
  <c r="A21" s="1"/>
  <c r="A22" s="1"/>
  <c r="A23" s="1"/>
  <c r="B13"/>
  <c r="A12" i="2"/>
  <c r="B11"/>
  <c r="A39"/>
  <c r="B38"/>
  <c r="A13" l="1"/>
  <c r="B12"/>
  <c r="A40"/>
  <c r="B39"/>
  <c r="B13" l="1"/>
  <c r="A14"/>
  <c r="A15" s="1"/>
  <c r="A16" s="1"/>
  <c r="A17" s="1"/>
  <c r="A18" s="1"/>
  <c r="A19" s="1"/>
  <c r="A20" s="1"/>
  <c r="A21" s="1"/>
  <c r="A22" s="1"/>
  <c r="A23" s="1"/>
  <c r="A24" s="1"/>
  <c r="A41"/>
  <c r="B41" s="1"/>
  <c r="B40"/>
</calcChain>
</file>

<file path=xl/sharedStrings.xml><?xml version="1.0" encoding="utf-8"?>
<sst xmlns="http://schemas.openxmlformats.org/spreadsheetml/2006/main" count="66" uniqueCount="32">
  <si>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</si>
  <si>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</si>
  <si>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</si>
  <si>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</si>
  <si>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</si>
  <si>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</si>
  <si>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</si>
  <si>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</si>
  <si>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</si>
  <si>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</si>
  <si>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</si>
  <si>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0 - 100</t>
  </si>
  <si>
    <t>CA=(-1E-01*I) +1</t>
  </si>
  <si>
    <t>0&lt;I&lt;10</t>
  </si>
  <si>
    <t>CA=0</t>
  </si>
  <si>
    <t>10&lt;I&lt;100</t>
  </si>
  <si>
    <t>Incremento de la densidad de población fija (zona 1)</t>
  </si>
  <si>
    <t>Incremento de la densidad de población fija (resto de las zonas)</t>
  </si>
  <si>
    <t>CA=(-4E-02*I) +1</t>
  </si>
  <si>
    <t>0&lt;I&lt;25</t>
  </si>
  <si>
    <t>25&lt;I&lt;100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</si>
  <si>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</si>
  <si>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</si>
  <si>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</si>
  <si>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</si>
  <si>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</si>
  <si>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</si>
  <si>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</si>
  <si>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</si>
  <si>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</si>
  <si>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</si>
  <si>
    <t>Incremento de la densidad de población flotante (zona 1)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</si>
</sst>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72" fontId="6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72" fontId="6" fillId="3" borderId="24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2" fontId="6" fillId="3" borderId="32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'276-277'!$A$8:$A$25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26</c:v>
                </c:pt>
                <c:pt idx="8">
                  <c:v>34</c:v>
                </c:pt>
                <c:pt idx="9">
                  <c:v>42</c:v>
                </c:pt>
                <c:pt idx="10">
                  <c:v>50</c:v>
                </c:pt>
                <c:pt idx="11">
                  <c:v>58</c:v>
                </c:pt>
                <c:pt idx="12">
                  <c:v>66</c:v>
                </c:pt>
                <c:pt idx="13">
                  <c:v>74</c:v>
                </c:pt>
                <c:pt idx="14">
                  <c:v>82</c:v>
                </c:pt>
                <c:pt idx="15">
                  <c:v>90</c:v>
                </c:pt>
                <c:pt idx="16">
                  <c:v>98</c:v>
                </c:pt>
                <c:pt idx="17">
                  <c:v>100</c:v>
                </c:pt>
              </c:numCache>
            </c:numRef>
          </c:xVal>
          <c:yVal>
            <c:numRef>
              <c:f>'276-277'!$B$8:$B$25</c:f>
              <c:numCache>
                <c:formatCode>0.000</c:formatCode>
                <c:ptCount val="18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0.39999999999999991</c:v>
                </c:pt>
                <c:pt idx="4">
                  <c:v>0.19999999999999996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axId val="153397120"/>
        <c:axId val="159191040"/>
      </c:scatterChart>
      <c:valAx>
        <c:axId val="15339712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191040"/>
        <c:crosses val="autoZero"/>
        <c:crossBetween val="midCat"/>
      </c:valAx>
      <c:valAx>
        <c:axId val="1591910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3397120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'276-277'!$A$35:$A$52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25</c:v>
                </c:pt>
                <c:pt idx="8">
                  <c:v>33</c:v>
                </c:pt>
                <c:pt idx="9">
                  <c:v>41</c:v>
                </c:pt>
                <c:pt idx="10">
                  <c:v>49</c:v>
                </c:pt>
                <c:pt idx="11">
                  <c:v>57</c:v>
                </c:pt>
                <c:pt idx="12">
                  <c:v>65</c:v>
                </c:pt>
                <c:pt idx="13">
                  <c:v>73</c:v>
                </c:pt>
                <c:pt idx="14">
                  <c:v>81</c:v>
                </c:pt>
                <c:pt idx="15">
                  <c:v>89</c:v>
                </c:pt>
                <c:pt idx="16">
                  <c:v>97</c:v>
                </c:pt>
                <c:pt idx="17">
                  <c:v>100</c:v>
                </c:pt>
              </c:numCache>
            </c:numRef>
          </c:xVal>
          <c:yVal>
            <c:numRef>
              <c:f>'276-277'!$B$35:$B$52</c:f>
              <c:numCache>
                <c:formatCode>0.000</c:formatCode>
                <c:ptCount val="18"/>
                <c:pt idx="0">
                  <c:v>1</c:v>
                </c:pt>
                <c:pt idx="1">
                  <c:v>0.92</c:v>
                </c:pt>
                <c:pt idx="2">
                  <c:v>0.84</c:v>
                </c:pt>
                <c:pt idx="3">
                  <c:v>0.76</c:v>
                </c:pt>
                <c:pt idx="4">
                  <c:v>0.67999999999999994</c:v>
                </c:pt>
                <c:pt idx="5">
                  <c:v>0.6</c:v>
                </c:pt>
                <c:pt idx="6">
                  <c:v>0.28000000000000003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axId val="159223168"/>
        <c:axId val="159241728"/>
      </c:scatterChart>
      <c:valAx>
        <c:axId val="15922316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241728"/>
        <c:crosses val="autoZero"/>
        <c:crossBetween val="midCat"/>
      </c:valAx>
      <c:valAx>
        <c:axId val="1592417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223168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'278'!$A$8:$A$24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26</c:v>
                </c:pt>
                <c:pt idx="8">
                  <c:v>34</c:v>
                </c:pt>
                <c:pt idx="9">
                  <c:v>42</c:v>
                </c:pt>
                <c:pt idx="10">
                  <c:v>50</c:v>
                </c:pt>
                <c:pt idx="11">
                  <c:v>58</c:v>
                </c:pt>
                <c:pt idx="12">
                  <c:v>66</c:v>
                </c:pt>
                <c:pt idx="13">
                  <c:v>74</c:v>
                </c:pt>
                <c:pt idx="14">
                  <c:v>82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'278'!$B$8:$B$24</c:f>
              <c:numCache>
                <c:formatCode>0.000</c:formatCode>
                <c:ptCount val="17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0.39999999999999991</c:v>
                </c:pt>
                <c:pt idx="4">
                  <c:v>0.19999999999999996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</c:ser>
        <c:axId val="159335168"/>
        <c:axId val="159337088"/>
      </c:scatterChart>
      <c:valAx>
        <c:axId val="15933516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337088"/>
        <c:crosses val="autoZero"/>
        <c:crossBetween val="midCat"/>
      </c:valAx>
      <c:valAx>
        <c:axId val="1593370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335168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19050</xdr:rowOff>
    </xdr:from>
    <xdr:to>
      <xdr:col>5</xdr:col>
      <xdr:colOff>0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91075"/>
          <a:ext cx="4533900" cy="790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 DENSIDAD DE POBLACIÓN.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habitantes por unidad de superficie.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4.1.3.1. DENSIDAD DE POBLACIÓN FIJA.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hab/sup que reside de una manera permanente en la zona.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19050</xdr:colOff>
      <xdr:row>3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62000"/>
          <a:ext cx="27336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47</xdr:row>
      <xdr:rowOff>19050</xdr:rowOff>
    </xdr:from>
    <xdr:to>
      <xdr:col>5</xdr:col>
      <xdr:colOff>0</xdr:colOff>
      <xdr:row>52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38650" y="10696575"/>
          <a:ext cx="4533900" cy="790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 DENSIDAD DE POBLACIÓN.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habitantes por unidad de superficie.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4.1.3.1. DENSIDAD DE POBLACIÓN FIJA.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hab/sup que reside de una manera permanente en la zona.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19050</xdr:colOff>
      <xdr:row>30</xdr:row>
      <xdr:rowOff>9525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6667500"/>
          <a:ext cx="2733675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19050</xdr:rowOff>
    </xdr:from>
    <xdr:to>
      <xdr:col>5</xdr:col>
      <xdr:colOff>0</xdr:colOff>
      <xdr:row>24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91075"/>
          <a:ext cx="4533900" cy="6286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 DENSIDAD DE POBLACIÓN.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habitantes por unidad de superficie.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4.1.3.2. DENSIDAD DE POBLACIÓN FLOTANTE.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Turistas, visitantes de negocios...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densidad de población flotante se calcula como el nº de plazas turísticas multiplicado por 1.10.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628650</xdr:colOff>
      <xdr:row>2</xdr:row>
      <xdr:rowOff>0</xdr:rowOff>
    </xdr:from>
    <xdr:to>
      <xdr:col>1</xdr:col>
      <xdr:colOff>1885950</xdr:colOff>
      <xdr:row>3</xdr:row>
      <xdr:rowOff>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762000"/>
          <a:ext cx="1257300" cy="381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22</v>
      </c>
      <c r="B1" t="s">
        <v>23</v>
      </c>
    </row>
    <row r="3" spans="1:2">
      <c r="A3" t="s">
        <v>24</v>
      </c>
      <c r="B3" t="s">
        <v>25</v>
      </c>
    </row>
    <row r="4" spans="1:2">
      <c r="B4" t="s">
        <v>26</v>
      </c>
    </row>
    <row r="5" spans="1:2">
      <c r="B5" t="s">
        <v>27</v>
      </c>
    </row>
    <row r="6" spans="1:2">
      <c r="B6" t="s">
        <v>28</v>
      </c>
    </row>
    <row r="8" spans="1:2">
      <c r="A8" t="s">
        <v>29</v>
      </c>
      <c r="B8" t="s">
        <v>30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B33" sqref="B33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276</v>
      </c>
      <c r="C1" s="3" t="s">
        <v>1</v>
      </c>
      <c r="D1" s="4" t="s">
        <v>12</v>
      </c>
      <c r="E1" s="5" t="s">
        <v>13</v>
      </c>
    </row>
    <row r="2" spans="1:5" ht="30" customHeight="1">
      <c r="A2" s="7" t="s">
        <v>2</v>
      </c>
      <c r="B2" s="8" t="s">
        <v>16</v>
      </c>
      <c r="C2" s="9"/>
      <c r="D2" s="33" t="s">
        <v>14</v>
      </c>
      <c r="E2" s="34" t="s">
        <v>15</v>
      </c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11</v>
      </c>
      <c r="C5" s="15" t="s">
        <v>6</v>
      </c>
      <c r="D5" s="16">
        <v>20</v>
      </c>
      <c r="E5" s="17"/>
    </row>
    <row r="6" spans="1:5" ht="30" customHeight="1" thickBot="1">
      <c r="A6" s="18" t="s">
        <v>7</v>
      </c>
      <c r="B6" s="39" t="s">
        <v>21</v>
      </c>
      <c r="C6" s="19" t="s">
        <v>8</v>
      </c>
      <c r="D6" s="20">
        <f>IF(D5&lt;0,"valor del indicador fuera de rango",IF(D5&lt;=10,-0.1*(D5)+1,IF(D5&lt;=100,0,"valor del indicador fuera rango")))</f>
        <v>0</v>
      </c>
      <c r="E6" s="21"/>
    </row>
    <row r="7" spans="1:5" ht="30" customHeight="1">
      <c r="A7" s="22" t="s">
        <v>9</v>
      </c>
      <c r="B7" s="23" t="s">
        <v>8</v>
      </c>
      <c r="C7" s="40" t="s">
        <v>10</v>
      </c>
      <c r="D7" s="41"/>
      <c r="E7" s="42"/>
    </row>
    <row r="8" spans="1:5" ht="12.95" customHeight="1">
      <c r="A8" s="24">
        <v>0</v>
      </c>
      <c r="B8" s="25">
        <f t="shared" ref="B8:B13" si="0">-0.1*A8 + 1</f>
        <v>1</v>
      </c>
      <c r="C8" s="26"/>
      <c r="D8" s="26"/>
      <c r="E8" s="27"/>
    </row>
    <row r="9" spans="1:5" ht="12.95" customHeight="1">
      <c r="A9" s="28">
        <f>+A8+2</f>
        <v>2</v>
      </c>
      <c r="B9" s="25">
        <f t="shared" si="0"/>
        <v>0.8</v>
      </c>
      <c r="C9" s="29"/>
      <c r="D9" s="26"/>
      <c r="E9" s="27"/>
    </row>
    <row r="10" spans="1:5" ht="12.95" customHeight="1">
      <c r="A10" s="28">
        <f>+A9+2</f>
        <v>4</v>
      </c>
      <c r="B10" s="25">
        <f t="shared" si="0"/>
        <v>0.6</v>
      </c>
      <c r="C10" s="29"/>
      <c r="D10" s="26"/>
      <c r="E10" s="27"/>
    </row>
    <row r="11" spans="1:5" ht="12.95" customHeight="1">
      <c r="A11" s="28">
        <f>+A10+2</f>
        <v>6</v>
      </c>
      <c r="B11" s="25">
        <f t="shared" si="0"/>
        <v>0.39999999999999991</v>
      </c>
      <c r="C11" s="29"/>
      <c r="D11" s="26"/>
      <c r="E11" s="27"/>
    </row>
    <row r="12" spans="1:5" ht="12.95" customHeight="1">
      <c r="A12" s="28">
        <f>+A11+2</f>
        <v>8</v>
      </c>
      <c r="B12" s="25">
        <f t="shared" si="0"/>
        <v>0.19999999999999996</v>
      </c>
      <c r="C12" s="29"/>
      <c r="D12" s="26"/>
      <c r="E12" s="27"/>
    </row>
    <row r="13" spans="1:5" ht="12.95" customHeight="1">
      <c r="A13" s="28">
        <f>+A12+2</f>
        <v>10</v>
      </c>
      <c r="B13" s="25">
        <f t="shared" si="0"/>
        <v>0</v>
      </c>
      <c r="C13" s="29"/>
      <c r="D13" s="26"/>
      <c r="E13" s="27"/>
    </row>
    <row r="14" spans="1:5" ht="12.95" customHeight="1">
      <c r="A14" s="35">
        <f>+A13+8</f>
        <v>18</v>
      </c>
      <c r="B14" s="36">
        <v>0</v>
      </c>
      <c r="C14" s="29"/>
      <c r="D14" s="26"/>
      <c r="E14" s="27"/>
    </row>
    <row r="15" spans="1:5" ht="12.95" customHeight="1">
      <c r="A15" s="35">
        <f t="shared" ref="A15:A24" si="1">+A14+8</f>
        <v>26</v>
      </c>
      <c r="B15" s="36">
        <v>0</v>
      </c>
      <c r="C15" s="29"/>
      <c r="D15" s="26"/>
      <c r="E15" s="27"/>
    </row>
    <row r="16" spans="1:5" ht="12.95" customHeight="1">
      <c r="A16" s="35">
        <f t="shared" si="1"/>
        <v>34</v>
      </c>
      <c r="B16" s="36">
        <v>0</v>
      </c>
      <c r="C16" s="29"/>
      <c r="D16" s="26"/>
      <c r="E16" s="27"/>
    </row>
    <row r="17" spans="1:5" ht="12.95" customHeight="1">
      <c r="A17" s="35">
        <f t="shared" si="1"/>
        <v>42</v>
      </c>
      <c r="B17" s="36">
        <v>0</v>
      </c>
      <c r="C17" s="29"/>
      <c r="D17" s="26"/>
      <c r="E17" s="27"/>
    </row>
    <row r="18" spans="1:5" ht="12.95" customHeight="1">
      <c r="A18" s="35">
        <f t="shared" si="1"/>
        <v>50</v>
      </c>
      <c r="B18" s="36">
        <v>0</v>
      </c>
      <c r="C18" s="29"/>
      <c r="D18" s="26"/>
      <c r="E18" s="27"/>
    </row>
    <row r="19" spans="1:5" ht="12.95" customHeight="1">
      <c r="A19" s="35">
        <f t="shared" si="1"/>
        <v>58</v>
      </c>
      <c r="B19" s="36">
        <v>0</v>
      </c>
      <c r="C19" s="29"/>
      <c r="D19" s="26"/>
      <c r="E19" s="27"/>
    </row>
    <row r="20" spans="1:5" ht="12.95" customHeight="1">
      <c r="A20" s="35">
        <f t="shared" si="1"/>
        <v>66</v>
      </c>
      <c r="B20" s="36">
        <v>0</v>
      </c>
      <c r="C20" s="29"/>
      <c r="D20" s="26"/>
      <c r="E20" s="27"/>
    </row>
    <row r="21" spans="1:5" ht="12.95" customHeight="1">
      <c r="A21" s="35">
        <f t="shared" si="1"/>
        <v>74</v>
      </c>
      <c r="B21" s="36">
        <v>0</v>
      </c>
      <c r="C21" s="29"/>
      <c r="D21" s="26"/>
      <c r="E21" s="27"/>
    </row>
    <row r="22" spans="1:5" ht="12.95" customHeight="1">
      <c r="A22" s="35">
        <f t="shared" si="1"/>
        <v>82</v>
      </c>
      <c r="B22" s="36">
        <v>0</v>
      </c>
      <c r="C22" s="29"/>
      <c r="D22" s="26"/>
      <c r="E22" s="27"/>
    </row>
    <row r="23" spans="1:5" ht="12.95" customHeight="1">
      <c r="A23" s="35">
        <f t="shared" si="1"/>
        <v>90</v>
      </c>
      <c r="B23" s="36">
        <v>0</v>
      </c>
      <c r="C23" s="29"/>
      <c r="D23" s="26"/>
      <c r="E23" s="27"/>
    </row>
    <row r="24" spans="1:5" ht="12.95" customHeight="1">
      <c r="A24" s="35">
        <f t="shared" si="1"/>
        <v>98</v>
      </c>
      <c r="B24" s="36">
        <v>0</v>
      </c>
      <c r="C24" s="29"/>
      <c r="D24" s="26"/>
      <c r="E24" s="27"/>
    </row>
    <row r="25" spans="1:5" ht="12.95" customHeight="1" thickBot="1">
      <c r="A25" s="37">
        <v>100</v>
      </c>
      <c r="B25" s="38">
        <v>0</v>
      </c>
      <c r="C25" s="30"/>
      <c r="D25" s="31"/>
      <c r="E25" s="32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277</v>
      </c>
      <c r="C28" s="3" t="s">
        <v>1</v>
      </c>
      <c r="D28" s="4" t="s">
        <v>18</v>
      </c>
      <c r="E28" s="5" t="s">
        <v>19</v>
      </c>
    </row>
    <row r="29" spans="1:5" ht="30" customHeight="1">
      <c r="A29" s="7" t="s">
        <v>2</v>
      </c>
      <c r="B29" s="8" t="s">
        <v>17</v>
      </c>
      <c r="C29" s="9"/>
      <c r="D29" s="33" t="s">
        <v>14</v>
      </c>
      <c r="E29" s="34" t="s">
        <v>20</v>
      </c>
    </row>
    <row r="30" spans="1:5" ht="30" customHeight="1">
      <c r="A30" s="7" t="s">
        <v>3</v>
      </c>
      <c r="B30" s="8"/>
      <c r="C30" s="9"/>
      <c r="D30" s="10"/>
      <c r="E30" s="11"/>
    </row>
    <row r="31" spans="1:5" ht="30" customHeight="1" thickBot="1">
      <c r="A31" s="7" t="s">
        <v>4</v>
      </c>
      <c r="B31" s="8"/>
      <c r="C31" s="12"/>
      <c r="D31" s="13"/>
      <c r="E31" s="14"/>
    </row>
    <row r="32" spans="1:5" ht="30" customHeight="1">
      <c r="A32" s="7" t="s">
        <v>5</v>
      </c>
      <c r="B32" s="8" t="s">
        <v>11</v>
      </c>
      <c r="C32" s="15" t="s">
        <v>6</v>
      </c>
      <c r="D32" s="16">
        <v>40</v>
      </c>
      <c r="E32" s="17"/>
    </row>
    <row r="33" spans="1:5" ht="30" customHeight="1" thickBot="1">
      <c r="A33" s="18" t="s">
        <v>7</v>
      </c>
      <c r="B33" s="39" t="s">
        <v>21</v>
      </c>
      <c r="C33" s="19" t="s">
        <v>8</v>
      </c>
      <c r="D33" s="20">
        <f>IF(D32&lt;0,"valor del indicador fuera de rango",IF(D32&lt;=25,-0.04*(D32)+1,IF(D32&lt;=100,0,"valor del indicador fuera rango")))</f>
        <v>0</v>
      </c>
      <c r="E33" s="21"/>
    </row>
    <row r="34" spans="1:5" ht="30" customHeight="1">
      <c r="A34" s="22" t="s">
        <v>9</v>
      </c>
      <c r="B34" s="23" t="s">
        <v>8</v>
      </c>
      <c r="C34" s="40" t="s">
        <v>10</v>
      </c>
      <c r="D34" s="41"/>
      <c r="E34" s="42"/>
    </row>
    <row r="35" spans="1:5" ht="12.95" customHeight="1">
      <c r="A35" s="24">
        <v>0</v>
      </c>
      <c r="B35" s="25">
        <f t="shared" ref="B35:B42" si="2">-0.04*A35 + 1</f>
        <v>1</v>
      </c>
      <c r="C35" s="26"/>
      <c r="D35" s="26"/>
      <c r="E35" s="27"/>
    </row>
    <row r="36" spans="1:5" ht="12.95" customHeight="1">
      <c r="A36" s="28">
        <f>+A35+2</f>
        <v>2</v>
      </c>
      <c r="B36" s="25">
        <f t="shared" si="2"/>
        <v>0.92</v>
      </c>
      <c r="C36" s="29"/>
      <c r="D36" s="26"/>
      <c r="E36" s="27"/>
    </row>
    <row r="37" spans="1:5" ht="12.95" customHeight="1">
      <c r="A37" s="28">
        <f>+A36+2</f>
        <v>4</v>
      </c>
      <c r="B37" s="25">
        <f t="shared" si="2"/>
        <v>0.84</v>
      </c>
      <c r="C37" s="29"/>
      <c r="D37" s="26"/>
      <c r="E37" s="27"/>
    </row>
    <row r="38" spans="1:5" ht="12.95" customHeight="1">
      <c r="A38" s="28">
        <f>+A37+2</f>
        <v>6</v>
      </c>
      <c r="B38" s="25">
        <f t="shared" si="2"/>
        <v>0.76</v>
      </c>
      <c r="C38" s="29"/>
      <c r="D38" s="26"/>
      <c r="E38" s="27"/>
    </row>
    <row r="39" spans="1:5" ht="12.95" customHeight="1">
      <c r="A39" s="28">
        <f>+A38+2</f>
        <v>8</v>
      </c>
      <c r="B39" s="25">
        <f t="shared" si="2"/>
        <v>0.67999999999999994</v>
      </c>
      <c r="C39" s="29"/>
      <c r="D39" s="26"/>
      <c r="E39" s="27"/>
    </row>
    <row r="40" spans="1:5" ht="12.95" customHeight="1">
      <c r="A40" s="28">
        <f>+A39+2</f>
        <v>10</v>
      </c>
      <c r="B40" s="25">
        <f t="shared" si="2"/>
        <v>0.6</v>
      </c>
      <c r="C40" s="29"/>
      <c r="D40" s="26"/>
      <c r="E40" s="27"/>
    </row>
    <row r="41" spans="1:5" ht="12.95" customHeight="1">
      <c r="A41" s="28">
        <f>+A40+8</f>
        <v>18</v>
      </c>
      <c r="B41" s="25">
        <f t="shared" si="2"/>
        <v>0.28000000000000003</v>
      </c>
      <c r="C41" s="29"/>
      <c r="D41" s="26"/>
      <c r="E41" s="27"/>
    </row>
    <row r="42" spans="1:5" ht="12.95" customHeight="1">
      <c r="A42" s="28">
        <v>25</v>
      </c>
      <c r="B42" s="25">
        <f t="shared" si="2"/>
        <v>0</v>
      </c>
      <c r="C42" s="29"/>
      <c r="D42" s="26"/>
      <c r="E42" s="27"/>
    </row>
    <row r="43" spans="1:5" ht="12.95" customHeight="1">
      <c r="A43" s="35">
        <f t="shared" ref="A43:A51" si="3">+A42+8</f>
        <v>33</v>
      </c>
      <c r="B43" s="36">
        <v>0</v>
      </c>
      <c r="C43" s="29"/>
      <c r="D43" s="26"/>
      <c r="E43" s="27"/>
    </row>
    <row r="44" spans="1:5" ht="12.95" customHeight="1">
      <c r="A44" s="35">
        <f t="shared" si="3"/>
        <v>41</v>
      </c>
      <c r="B44" s="36">
        <v>0</v>
      </c>
      <c r="C44" s="29"/>
      <c r="D44" s="26"/>
      <c r="E44" s="27"/>
    </row>
    <row r="45" spans="1:5" ht="12.95" customHeight="1">
      <c r="A45" s="35">
        <f t="shared" si="3"/>
        <v>49</v>
      </c>
      <c r="B45" s="36">
        <v>0</v>
      </c>
      <c r="C45" s="29"/>
      <c r="D45" s="26"/>
      <c r="E45" s="27"/>
    </row>
    <row r="46" spans="1:5" ht="12.95" customHeight="1">
      <c r="A46" s="35">
        <f t="shared" si="3"/>
        <v>57</v>
      </c>
      <c r="B46" s="36">
        <v>0</v>
      </c>
      <c r="C46" s="29"/>
      <c r="D46" s="26"/>
      <c r="E46" s="27"/>
    </row>
    <row r="47" spans="1:5" ht="12.95" customHeight="1">
      <c r="A47" s="35">
        <f t="shared" si="3"/>
        <v>65</v>
      </c>
      <c r="B47" s="36">
        <v>0</v>
      </c>
      <c r="C47" s="29"/>
      <c r="D47" s="26"/>
      <c r="E47" s="27"/>
    </row>
    <row r="48" spans="1:5" ht="12.95" customHeight="1">
      <c r="A48" s="35">
        <f t="shared" si="3"/>
        <v>73</v>
      </c>
      <c r="B48" s="36">
        <v>0</v>
      </c>
      <c r="C48" s="29"/>
      <c r="D48" s="26"/>
      <c r="E48" s="27"/>
    </row>
    <row r="49" spans="1:5" ht="12.95" customHeight="1">
      <c r="A49" s="35">
        <f t="shared" si="3"/>
        <v>81</v>
      </c>
      <c r="B49" s="36">
        <v>0</v>
      </c>
      <c r="C49" s="29"/>
      <c r="D49" s="26"/>
      <c r="E49" s="27"/>
    </row>
    <row r="50" spans="1:5" ht="12.95" customHeight="1">
      <c r="A50" s="35">
        <f t="shared" si="3"/>
        <v>89</v>
      </c>
      <c r="B50" s="36">
        <v>0</v>
      </c>
      <c r="C50" s="29"/>
      <c r="D50" s="26"/>
      <c r="E50" s="27"/>
    </row>
    <row r="51" spans="1:5" ht="12.95" customHeight="1">
      <c r="A51" s="35">
        <f t="shared" si="3"/>
        <v>97</v>
      </c>
      <c r="B51" s="36">
        <v>0</v>
      </c>
      <c r="C51" s="29"/>
      <c r="D51" s="26"/>
      <c r="E51" s="27"/>
    </row>
    <row r="52" spans="1:5" ht="12.95" customHeight="1" thickBot="1">
      <c r="A52" s="37">
        <v>100</v>
      </c>
      <c r="B52" s="38">
        <v>0</v>
      </c>
      <c r="C52" s="30"/>
      <c r="D52" s="31"/>
      <c r="E52" s="32"/>
    </row>
    <row r="53" spans="1:5" ht="12.95" customHeight="1" thickTop="1"/>
  </sheetData>
  <mergeCells count="2">
    <mergeCell ref="C7:E7"/>
    <mergeCell ref="C34:E3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F14" sqref="F14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278</v>
      </c>
      <c r="C1" s="3" t="s">
        <v>1</v>
      </c>
      <c r="D1" s="4" t="s">
        <v>12</v>
      </c>
      <c r="E1" s="5" t="s">
        <v>13</v>
      </c>
    </row>
    <row r="2" spans="1:5" ht="30" customHeight="1">
      <c r="A2" s="7" t="s">
        <v>2</v>
      </c>
      <c r="B2" s="8" t="s">
        <v>31</v>
      </c>
      <c r="C2" s="9"/>
      <c r="D2" s="33" t="s">
        <v>14</v>
      </c>
      <c r="E2" s="34" t="s">
        <v>15</v>
      </c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11</v>
      </c>
      <c r="C5" s="15" t="s">
        <v>6</v>
      </c>
      <c r="D5" s="16">
        <v>20</v>
      </c>
      <c r="E5" s="17"/>
    </row>
    <row r="6" spans="1:5" ht="30" customHeight="1" thickBot="1">
      <c r="A6" s="18" t="s">
        <v>7</v>
      </c>
      <c r="B6" s="39" t="s">
        <v>21</v>
      </c>
      <c r="C6" s="19" t="s">
        <v>8</v>
      </c>
      <c r="D6" s="20">
        <f>IF(D5&lt;0,"valor del indicador fuera de rango",IF(D5&lt;=10,-0.1*(D5)+1,IF(D5&lt;=100,0,"valor del indicador fuera rango")))</f>
        <v>0</v>
      </c>
      <c r="E6" s="21"/>
    </row>
    <row r="7" spans="1:5" ht="30" customHeight="1">
      <c r="A7" s="22" t="s">
        <v>9</v>
      </c>
      <c r="B7" s="23" t="s">
        <v>8</v>
      </c>
      <c r="C7" s="40" t="s">
        <v>10</v>
      </c>
      <c r="D7" s="41"/>
      <c r="E7" s="42"/>
    </row>
    <row r="8" spans="1:5" ht="12.95" customHeight="1">
      <c r="A8" s="24">
        <v>0</v>
      </c>
      <c r="B8" s="25">
        <f t="shared" ref="B8:B13" si="0">-0.1*A8 + 1</f>
        <v>1</v>
      </c>
      <c r="C8" s="26"/>
      <c r="D8" s="26"/>
      <c r="E8" s="27"/>
    </row>
    <row r="9" spans="1:5" ht="12.95" customHeight="1">
      <c r="A9" s="28">
        <f>+A8+2</f>
        <v>2</v>
      </c>
      <c r="B9" s="25">
        <f t="shared" si="0"/>
        <v>0.8</v>
      </c>
      <c r="C9" s="29"/>
      <c r="D9" s="26"/>
      <c r="E9" s="27"/>
    </row>
    <row r="10" spans="1:5" ht="12.95" customHeight="1">
      <c r="A10" s="28">
        <f>+A9+2</f>
        <v>4</v>
      </c>
      <c r="B10" s="25">
        <f t="shared" si="0"/>
        <v>0.6</v>
      </c>
      <c r="C10" s="29"/>
      <c r="D10" s="26"/>
      <c r="E10" s="27"/>
    </row>
    <row r="11" spans="1:5" ht="12.95" customHeight="1">
      <c r="A11" s="28">
        <f>+A10+2</f>
        <v>6</v>
      </c>
      <c r="B11" s="25">
        <f t="shared" si="0"/>
        <v>0.39999999999999991</v>
      </c>
      <c r="C11" s="29"/>
      <c r="D11" s="26"/>
      <c r="E11" s="27"/>
    </row>
    <row r="12" spans="1:5" ht="12.95" customHeight="1">
      <c r="A12" s="28">
        <f>+A11+2</f>
        <v>8</v>
      </c>
      <c r="B12" s="25">
        <f t="shared" si="0"/>
        <v>0.19999999999999996</v>
      </c>
      <c r="C12" s="29"/>
      <c r="D12" s="26"/>
      <c r="E12" s="27"/>
    </row>
    <row r="13" spans="1:5" ht="12.95" customHeight="1">
      <c r="A13" s="28">
        <f>+A12+2</f>
        <v>10</v>
      </c>
      <c r="B13" s="25">
        <f t="shared" si="0"/>
        <v>0</v>
      </c>
      <c r="C13" s="29"/>
      <c r="D13" s="26"/>
      <c r="E13" s="27"/>
    </row>
    <row r="14" spans="1:5" ht="12.95" customHeight="1">
      <c r="A14" s="35">
        <f t="shared" ref="A14:A23" si="1">+A13+8</f>
        <v>18</v>
      </c>
      <c r="B14" s="36">
        <v>0</v>
      </c>
      <c r="C14" s="29"/>
      <c r="D14" s="26"/>
      <c r="E14" s="27"/>
    </row>
    <row r="15" spans="1:5" ht="12.95" customHeight="1">
      <c r="A15" s="35">
        <f t="shared" si="1"/>
        <v>26</v>
      </c>
      <c r="B15" s="36">
        <v>0</v>
      </c>
      <c r="C15" s="29"/>
      <c r="D15" s="26"/>
      <c r="E15" s="27"/>
    </row>
    <row r="16" spans="1:5" ht="12.95" customHeight="1">
      <c r="A16" s="35">
        <f t="shared" si="1"/>
        <v>34</v>
      </c>
      <c r="B16" s="36">
        <v>0</v>
      </c>
      <c r="C16" s="29"/>
      <c r="D16" s="26"/>
      <c r="E16" s="27"/>
    </row>
    <row r="17" spans="1:5" ht="12.95" customHeight="1">
      <c r="A17" s="35">
        <f t="shared" si="1"/>
        <v>42</v>
      </c>
      <c r="B17" s="36">
        <v>0</v>
      </c>
      <c r="C17" s="29"/>
      <c r="D17" s="26"/>
      <c r="E17" s="27"/>
    </row>
    <row r="18" spans="1:5" ht="12.95" customHeight="1">
      <c r="A18" s="35">
        <f t="shared" si="1"/>
        <v>50</v>
      </c>
      <c r="B18" s="36">
        <v>0</v>
      </c>
      <c r="C18" s="29"/>
      <c r="D18" s="26"/>
      <c r="E18" s="27"/>
    </row>
    <row r="19" spans="1:5" ht="12.95" customHeight="1">
      <c r="A19" s="35">
        <f t="shared" si="1"/>
        <v>58</v>
      </c>
      <c r="B19" s="36">
        <v>0</v>
      </c>
      <c r="C19" s="29"/>
      <c r="D19" s="26"/>
      <c r="E19" s="27"/>
    </row>
    <row r="20" spans="1:5" ht="12.95" customHeight="1">
      <c r="A20" s="35">
        <f t="shared" si="1"/>
        <v>66</v>
      </c>
      <c r="B20" s="36">
        <v>0</v>
      </c>
      <c r="C20" s="29"/>
      <c r="D20" s="26"/>
      <c r="E20" s="27"/>
    </row>
    <row r="21" spans="1:5" ht="12.95" customHeight="1">
      <c r="A21" s="35">
        <f t="shared" si="1"/>
        <v>74</v>
      </c>
      <c r="B21" s="36">
        <v>0</v>
      </c>
      <c r="C21" s="29"/>
      <c r="D21" s="26"/>
      <c r="E21" s="27"/>
    </row>
    <row r="22" spans="1:5" ht="12.95" customHeight="1">
      <c r="A22" s="35">
        <f t="shared" si="1"/>
        <v>82</v>
      </c>
      <c r="B22" s="36">
        <v>0</v>
      </c>
      <c r="C22" s="29"/>
      <c r="D22" s="26"/>
      <c r="E22" s="27"/>
    </row>
    <row r="23" spans="1:5" ht="12.95" customHeight="1">
      <c r="A23" s="35">
        <f t="shared" si="1"/>
        <v>90</v>
      </c>
      <c r="B23" s="36">
        <v>0</v>
      </c>
      <c r="C23" s="29"/>
      <c r="D23" s="26"/>
      <c r="E23" s="27"/>
    </row>
    <row r="24" spans="1:5" ht="12.95" customHeight="1" thickBot="1">
      <c r="A24" s="37">
        <v>100</v>
      </c>
      <c r="B24" s="38">
        <v>0</v>
      </c>
      <c r="C24" s="30"/>
      <c r="D24" s="31"/>
      <c r="E24" s="32"/>
    </row>
    <row r="25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276-277</vt:lpstr>
      <vt:lpstr>278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2007-07-20T11:16:18Z</dcterms:created>
  <dcterms:modified xsi:type="dcterms:W3CDTF">2012-12-04T11:16:42Z</dcterms:modified>
</cp:coreProperties>
</file>