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00" windowWidth="14895" windowHeight="8595"/>
  </bookViews>
  <sheets>
    <sheet name="Registro" sheetId="4" r:id="rId1"/>
    <sheet name="282" sheetId="2" r:id="rId2"/>
    <sheet name="28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'[7]204'!$D$46</definedName>
    <definedName name="_d5">'[9]241-243'!$D$5</definedName>
    <definedName name="ficha">#REF!</definedName>
    <definedName name="_Ind137">#REF!</definedName>
    <definedName name="_Ind16">#REF!</definedName>
    <definedName name="_Ind18" localSheetId="0">[10]Cuantitativa!#REF!</definedName>
    <definedName name="_Ind18">#REF!</definedName>
    <definedName name="_Ind204">#REF!</definedName>
    <definedName name="_Ind206">'[7]206-208'!$D$134</definedName>
    <definedName name="_Ind207">'[7]206-208'!$D$178</definedName>
    <definedName name="_Ind208">'[7]206-208'!$J$5</definedName>
    <definedName name="_Ind209">'[8]209'!$J$45</definedName>
    <definedName name="_Ind229">#REF!</definedName>
    <definedName name="_Ind230">#REF!</definedName>
    <definedName name="_Ind231">#REF!</definedName>
    <definedName name="_Ind232" localSheetId="1">'282'!#REF!</definedName>
    <definedName name="_Ind232" localSheetId="2">'283'!#REF!</definedName>
    <definedName name="_Ind232">'[2]232-233'!#REF!</definedName>
    <definedName name="_Ind233" localSheetId="1">'282'!#REF!</definedName>
    <definedName name="_Ind233" localSheetId="2">'283'!#REF!</definedName>
    <definedName name="_Ind233">'[2]232-233'!#REF!</definedName>
    <definedName name="_Ind234" localSheetId="1">'282'!#REF!</definedName>
    <definedName name="_Ind234" localSheetId="2">'283'!#REF!</definedName>
    <definedName name="_Ind234">'[2]234'!$P$71</definedName>
    <definedName name="_Ind235" localSheetId="1">'282'!#REF!</definedName>
    <definedName name="_Ind235" localSheetId="2">'283'!#REF!</definedName>
    <definedName name="_Ind235">'[1]260-263'!$D$118</definedName>
    <definedName name="_Ind236">'[2]236'!$J$114</definedName>
    <definedName name="_Ind302">[5]Hoja1!#REF!</definedName>
    <definedName name="_Ind303">[4]Hoja1!$AJ$5</definedName>
    <definedName name="_Ind304">[5]Hoja1!#REF!</definedName>
    <definedName name="_Ind305">[5]Hoja1!#REF!</definedName>
    <definedName name="_Ind306">[5]Hoja1!#REF!</definedName>
    <definedName name="_Ind307">[5]Hoja1!#REF!</definedName>
    <definedName name="_Ind35">#REF!</definedName>
    <definedName name="_Ind4">#REF!</definedName>
    <definedName name="_Ind40">#REF!</definedName>
    <definedName name="_Ind45">#REF!</definedName>
    <definedName name="_ind58">[3]Hoja1!$D$53</definedName>
    <definedName name="_Ind82">'[6]82-125'!$D$5</definedName>
    <definedName name="_Ind83">[5]Hoja1!$J$5</definedName>
    <definedName name="_Ind84">[5]Hoja1!$P$5</definedName>
    <definedName name="_Ind85">[5]Hoja1!$V$5</definedName>
    <definedName name="_Ind86">[5]Hoja1!$AB$5</definedName>
    <definedName name="_Ind87">[5]Hoja1!$AH$5</definedName>
    <definedName name="_Ind88">[5]Hoja1!$AN$5</definedName>
    <definedName name="_Ind89">[5]Hoja1!$AT$5</definedName>
    <definedName name="_Ind90">[5]Hoja1!$AZ$5</definedName>
    <definedName name="_Ins303">[5]Hoja1!#REF!</definedName>
    <definedName name="OLE_LINK4" localSheetId="1">'282'!#REF!</definedName>
    <definedName name="OLE_LINK4" localSheetId="2">'283'!#REF!</definedName>
  </definedNames>
  <calcPr calcId="125725"/>
</workbook>
</file>

<file path=xl/calcChain.xml><?xml version="1.0" encoding="utf-8"?>
<calcChain xmlns="http://schemas.openxmlformats.org/spreadsheetml/2006/main">
  <c r="A10" i="2"/>
  <c r="A11" s="1"/>
  <c r="B11" s="1"/>
  <c r="B12"/>
  <c r="A13"/>
  <c r="A14" s="1"/>
  <c r="B14" s="1"/>
  <c r="B15"/>
  <c r="A16"/>
  <c r="B16"/>
  <c r="A17"/>
  <c r="B17"/>
  <c r="A18"/>
  <c r="B18" s="1"/>
  <c r="A19"/>
  <c r="A20" s="1"/>
  <c r="B9"/>
  <c r="B8"/>
  <c r="D6"/>
  <c r="B9" i="3"/>
  <c r="B10"/>
  <c r="B11"/>
  <c r="B12"/>
  <c r="B13"/>
  <c r="B14"/>
  <c r="A15"/>
  <c r="B15"/>
  <c r="A16"/>
  <c r="A17" s="1"/>
  <c r="B8"/>
  <c r="D6"/>
  <c r="A21" i="2" l="1"/>
  <c r="B20"/>
  <c r="A18" i="3"/>
  <c r="B17"/>
  <c r="B19" i="2"/>
  <c r="B10"/>
  <c r="B16" i="3"/>
  <c r="B13" i="2"/>
  <c r="A22" l="1"/>
  <c r="B21"/>
  <c r="A19" i="3"/>
  <c r="B18"/>
  <c r="B19" l="1"/>
  <c r="A20"/>
  <c r="B22" i="2"/>
  <c r="A23"/>
  <c r="A21" i="3" l="1"/>
  <c r="B20"/>
  <c r="A24" i="2"/>
  <c r="B23"/>
  <c r="A22" i="3" l="1"/>
  <c r="B21"/>
  <c r="A25" i="2"/>
  <c r="B25" s="1"/>
  <c r="B24"/>
  <c r="A23" i="3" l="1"/>
  <c r="B22"/>
  <c r="B23" l="1"/>
  <c r="A24"/>
  <c r="A25" l="1"/>
  <c r="B24"/>
  <c r="A26" l="1"/>
  <c r="B26" s="1"/>
  <c r="B25"/>
</calcChain>
</file>

<file path=xl/sharedStrings.xml><?xml version="1.0" encoding="utf-8"?>
<sst xmlns="http://schemas.openxmlformats.org/spreadsheetml/2006/main" count="43" uniqueCount="29">
  <si>
    <t>nº de indicador:</t>
  </si>
  <si>
    <t>función de transformación:</t>
  </si>
  <si>
    <t>Indicador:</t>
  </si>
  <si>
    <t>fórmula del indicador</t>
  </si>
  <si>
    <t>unidad del indicador:</t>
  </si>
  <si>
    <t>rango de valores del indicador:</t>
  </si>
  <si>
    <t>valor del indicador</t>
  </si>
  <si>
    <t>Tipo de indicador</t>
  </si>
  <si>
    <t>calidad ambiental</t>
  </si>
  <si>
    <t>valor del  indicador</t>
  </si>
  <si>
    <t>representación de la función de transformación</t>
  </si>
  <si>
    <t>CA=-2E-01I+1</t>
  </si>
  <si>
    <t>0&lt;I&lt;5</t>
  </si>
  <si>
    <t>Indicador semicualitativo del nivel de indemnizaciones</t>
  </si>
  <si>
    <t>0 - 5</t>
  </si>
  <si>
    <t>CA=-3,33E-01I+1</t>
  </si>
  <si>
    <t>0&lt;I&lt;3</t>
  </si>
  <si>
    <t>Variación de la presión fiscal</t>
  </si>
  <si>
    <t>0 - 3</t>
  </si>
  <si>
    <t>3 (T=0,50)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</si>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</sst>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72" formatCode="0.000"/>
  </numFmts>
  <fonts count="7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</font>
    <font>
      <b/>
      <i/>
      <u/>
      <sz val="8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72" fontId="2" fillId="3" borderId="19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172" fontId="6" fillId="2" borderId="2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172" fontId="6" fillId="2" borderId="23" xfId="0" applyNumberFormat="1" applyFont="1" applyFill="1" applyBorder="1" applyAlignment="1">
      <alignment horizontal="center" vertical="center"/>
    </xf>
    <xf numFmtId="2" fontId="6" fillId="2" borderId="27" xfId="0" applyNumberFormat="1" applyFont="1" applyFill="1" applyBorder="1" applyAlignment="1">
      <alignment horizontal="center" vertical="center" wrapText="1"/>
    </xf>
    <xf numFmtId="2" fontId="6" fillId="2" borderId="28" xfId="0" applyNumberFormat="1" applyFont="1" applyFill="1" applyBorder="1" applyAlignment="1">
      <alignment horizontal="center" vertical="center" wrapText="1"/>
    </xf>
    <xf numFmtId="2" fontId="6" fillId="2" borderId="29" xfId="0" applyNumberFormat="1" applyFont="1" applyFill="1" applyBorder="1" applyAlignment="1">
      <alignment horizontal="center" vertical="center" wrapText="1"/>
    </xf>
    <xf numFmtId="172" fontId="6" fillId="2" borderId="30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72" fontId="6" fillId="2" borderId="30" xfId="0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532512227529291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'282'!$A$8:$A$25</c:f>
              <c:numCache>
                <c:formatCode>0.00</c:formatCode>
                <c:ptCount val="18"/>
                <c:pt idx="0">
                  <c:v>0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  <c:pt idx="7">
                  <c:v>2.5</c:v>
                </c:pt>
                <c:pt idx="8">
                  <c:v>2.75</c:v>
                </c:pt>
                <c:pt idx="9">
                  <c:v>3</c:v>
                </c:pt>
                <c:pt idx="10">
                  <c:v>3.25</c:v>
                </c:pt>
                <c:pt idx="11">
                  <c:v>3.5</c:v>
                </c:pt>
                <c:pt idx="12">
                  <c:v>3.75</c:v>
                </c:pt>
                <c:pt idx="13">
                  <c:v>4</c:v>
                </c:pt>
                <c:pt idx="14">
                  <c:v>4.25</c:v>
                </c:pt>
                <c:pt idx="15">
                  <c:v>4.5</c:v>
                </c:pt>
                <c:pt idx="16">
                  <c:v>4.75</c:v>
                </c:pt>
                <c:pt idx="17">
                  <c:v>5</c:v>
                </c:pt>
              </c:numCache>
            </c:numRef>
          </c:xVal>
          <c:yVal>
            <c:numRef>
              <c:f>'282'!$B$8:$B$25</c:f>
              <c:numCache>
                <c:formatCode>0.000</c:formatCode>
                <c:ptCount val="18"/>
                <c:pt idx="0">
                  <c:v>1</c:v>
                </c:pt>
                <c:pt idx="1">
                  <c:v>0.9</c:v>
                </c:pt>
                <c:pt idx="2">
                  <c:v>0.85</c:v>
                </c:pt>
                <c:pt idx="3">
                  <c:v>0.8</c:v>
                </c:pt>
                <c:pt idx="4">
                  <c:v>0.7</c:v>
                </c:pt>
                <c:pt idx="5">
                  <c:v>0.64999999999999991</c:v>
                </c:pt>
                <c:pt idx="6">
                  <c:v>0.6</c:v>
                </c:pt>
                <c:pt idx="7">
                  <c:v>0.5</c:v>
                </c:pt>
                <c:pt idx="8">
                  <c:v>0.44999999999999996</c:v>
                </c:pt>
                <c:pt idx="9">
                  <c:v>0.39999999999999991</c:v>
                </c:pt>
                <c:pt idx="10">
                  <c:v>0.35</c:v>
                </c:pt>
                <c:pt idx="11">
                  <c:v>0.29999999999999993</c:v>
                </c:pt>
                <c:pt idx="12">
                  <c:v>0.25</c:v>
                </c:pt>
                <c:pt idx="13">
                  <c:v>0.19999999999999996</c:v>
                </c:pt>
                <c:pt idx="14">
                  <c:v>0.14999999999999991</c:v>
                </c:pt>
                <c:pt idx="15">
                  <c:v>9.9999999999999978E-2</c:v>
                </c:pt>
                <c:pt idx="16">
                  <c:v>4.9999999999999933E-2</c:v>
                </c:pt>
                <c:pt idx="17">
                  <c:v>0</c:v>
                </c:pt>
              </c:numCache>
            </c:numRef>
          </c:yVal>
        </c:ser>
        <c:axId val="165125504"/>
        <c:axId val="177776128"/>
      </c:scatterChart>
      <c:valAx>
        <c:axId val="165125504"/>
        <c:scaling>
          <c:orientation val="minMax"/>
          <c:max val="5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68563631263985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776128"/>
        <c:crosses val="autoZero"/>
        <c:crossBetween val="midCat"/>
      </c:valAx>
      <c:valAx>
        <c:axId val="17777612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5125504"/>
        <c:crossesAt val="-100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532512227529291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'283'!$A$8:$A$26</c:f>
              <c:numCache>
                <c:formatCode>0.00</c:formatCode>
                <c:ptCount val="1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0.8</c:v>
                </c:pt>
                <c:pt idx="8">
                  <c:v>1</c:v>
                </c:pt>
                <c:pt idx="9">
                  <c:v>1.2</c:v>
                </c:pt>
                <c:pt idx="10">
                  <c:v>1.4</c:v>
                </c:pt>
                <c:pt idx="11">
                  <c:v>1.5999999999999999</c:v>
                </c:pt>
                <c:pt idx="12">
                  <c:v>1.7999999999999998</c:v>
                </c:pt>
                <c:pt idx="13">
                  <c:v>1.9999999999999998</c:v>
                </c:pt>
                <c:pt idx="14">
                  <c:v>2.1999999999999997</c:v>
                </c:pt>
                <c:pt idx="15">
                  <c:v>2.4</c:v>
                </c:pt>
                <c:pt idx="16">
                  <c:v>2.6</c:v>
                </c:pt>
                <c:pt idx="17">
                  <c:v>2.8000000000000003</c:v>
                </c:pt>
                <c:pt idx="18">
                  <c:v>3.0000000000000004</c:v>
                </c:pt>
              </c:numCache>
            </c:numRef>
          </c:xVal>
          <c:yVal>
            <c:numRef>
              <c:f>'283'!$B$8:$B$26</c:f>
              <c:numCache>
                <c:formatCode>0.000</c:formatCode>
                <c:ptCount val="19"/>
                <c:pt idx="0">
                  <c:v>1</c:v>
                </c:pt>
                <c:pt idx="1">
                  <c:v>0.9667</c:v>
                </c:pt>
                <c:pt idx="2">
                  <c:v>0.93340000000000001</c:v>
                </c:pt>
                <c:pt idx="3">
                  <c:v>0.90010000000000001</c:v>
                </c:pt>
                <c:pt idx="4">
                  <c:v>0.86680000000000001</c:v>
                </c:pt>
                <c:pt idx="5">
                  <c:v>0.83350000000000002</c:v>
                </c:pt>
                <c:pt idx="6">
                  <c:v>0.80020000000000002</c:v>
                </c:pt>
                <c:pt idx="7">
                  <c:v>0.73360000000000003</c:v>
                </c:pt>
                <c:pt idx="8">
                  <c:v>0.66700000000000004</c:v>
                </c:pt>
                <c:pt idx="9">
                  <c:v>0.60040000000000004</c:v>
                </c:pt>
                <c:pt idx="10">
                  <c:v>0.53380000000000005</c:v>
                </c:pt>
                <c:pt idx="11">
                  <c:v>0.46720000000000006</c:v>
                </c:pt>
                <c:pt idx="12">
                  <c:v>0.40060000000000007</c:v>
                </c:pt>
                <c:pt idx="13">
                  <c:v>0.33400000000000007</c:v>
                </c:pt>
                <c:pt idx="14">
                  <c:v>0.26740000000000008</c:v>
                </c:pt>
                <c:pt idx="15">
                  <c:v>0.20079999999999998</c:v>
                </c:pt>
                <c:pt idx="16">
                  <c:v>0.13419999999999987</c:v>
                </c:pt>
                <c:pt idx="17">
                  <c:v>6.7599999999999882E-2</c:v>
                </c:pt>
                <c:pt idx="18">
                  <c:v>9.9999999999977884E-4</c:v>
                </c:pt>
              </c:numCache>
            </c:numRef>
          </c:yVal>
        </c:ser>
        <c:axId val="177796608"/>
        <c:axId val="177798528"/>
      </c:scatterChart>
      <c:valAx>
        <c:axId val="177796608"/>
        <c:scaling>
          <c:orientation val="minMax"/>
          <c:max val="3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68563631263985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798528"/>
        <c:crosses val="autoZero"/>
        <c:crossBetween val="midCat"/>
      </c:valAx>
      <c:valAx>
        <c:axId val="17779852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796608"/>
        <c:crossesAt val="-100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19</xdr:row>
      <xdr:rowOff>152400</xdr:rowOff>
    </xdr:from>
    <xdr:to>
      <xdr:col>5</xdr:col>
      <xdr:colOff>0</xdr:colOff>
      <xdr:row>25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438650" y="4762500"/>
          <a:ext cx="4533900" cy="8191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4.2.2. FINANZAS Y SECTO PUBLICO.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4.2.2.1. INDEMNIZACIONES.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Cantidad percibida por expropiaciones o perjuicios a la propiedad.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619125</xdr:colOff>
      <xdr:row>22</xdr:row>
      <xdr:rowOff>104775</xdr:rowOff>
    </xdr:from>
    <xdr:to>
      <xdr:col>4</xdr:col>
      <xdr:colOff>923925</xdr:colOff>
      <xdr:row>24</xdr:row>
      <xdr:rowOff>66675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39285" b="33580"/>
        <a:stretch>
          <a:fillRect/>
        </a:stretch>
      </xdr:blipFill>
      <xdr:spPr bwMode="auto">
        <a:xfrm>
          <a:off x="5048250" y="5200650"/>
          <a:ext cx="3333750" cy="2857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19</xdr:row>
      <xdr:rowOff>152400</xdr:rowOff>
    </xdr:from>
    <xdr:to>
      <xdr:col>5</xdr:col>
      <xdr:colOff>0</xdr:colOff>
      <xdr:row>26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4438650" y="4762500"/>
          <a:ext cx="4533900" cy="9810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4.2.2. FINANZAS Y SECTO PUBLICO.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4.2.2.2. PRESIÓN FISCAL.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Impuestos. Porcentaje de la renta recaudado por el fisco.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</xdr:txBody>
    </xdr:sp>
    <xdr:clientData/>
  </xdr:twoCellAnchor>
  <xdr:twoCellAnchor editAs="oneCell">
    <xdr:from>
      <xdr:col>2</xdr:col>
      <xdr:colOff>247650</xdr:colOff>
      <xdr:row>22</xdr:row>
      <xdr:rowOff>28575</xdr:rowOff>
    </xdr:from>
    <xdr:to>
      <xdr:col>4</xdr:col>
      <xdr:colOff>914400</xdr:colOff>
      <xdr:row>23</xdr:row>
      <xdr:rowOff>152400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32738" b="33580"/>
        <a:stretch>
          <a:fillRect/>
        </a:stretch>
      </xdr:blipFill>
      <xdr:spPr bwMode="auto">
        <a:xfrm>
          <a:off x="4676775" y="5124450"/>
          <a:ext cx="3695700" cy="2857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0-264%20Indicadores%20Morfolog&#237;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32-240%20Indicadores%20Uso%20recreativo%20al%20aire%20lib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41-060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IA/Indicadores%2082,84,90,302,303,3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82-09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79-127%20Indicadores%20Aguas%20continent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95-208%20Indicadores%20Faun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9-214%20Indicadores%20Procesos%20del%20medio%20bi&#243;ti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41-245%20Indicadores%20Uso%20agr&#237;col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260-263"/>
      <sheetName val="264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2-233"/>
      <sheetName val="234"/>
      <sheetName val="235"/>
      <sheetName val="236"/>
      <sheetName val="237"/>
      <sheetName val="238"/>
      <sheetName val="239"/>
      <sheetName val="240"/>
      <sheetName val="Regis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3">
          <cell r="D53">
            <v>3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AJ5">
            <v>1.4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">
          <cell r="J5">
            <v>3</v>
          </cell>
          <cell r="P5">
            <v>1</v>
          </cell>
          <cell r="V5">
            <v>40</v>
          </cell>
          <cell r="AB5">
            <v>2</v>
          </cell>
          <cell r="AH5">
            <v>2</v>
          </cell>
          <cell r="AN5">
            <v>1.4</v>
          </cell>
          <cell r="AT5">
            <v>120</v>
          </cell>
          <cell r="AZ5">
            <v>9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79-80"/>
      <sheetName val="81"/>
      <sheetName val="82-125"/>
      <sheetName val="126-127"/>
    </sheetNames>
    <sheetDataSet>
      <sheetData sheetId="0"/>
      <sheetData sheetId="1"/>
      <sheetData sheetId="2">
        <row r="5">
          <cell r="D5">
            <v>70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95-202"/>
      <sheetName val="203"/>
      <sheetName val="204"/>
      <sheetName val="205"/>
      <sheetName val="206-2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09"/>
      <sheetName val="210-211"/>
      <sheetName val="212-213"/>
    </sheetNames>
    <sheetDataSet>
      <sheetData sheetId="0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41-243"/>
      <sheetName val="244"/>
      <sheetName val="245"/>
    </sheetNames>
    <sheetDataSet>
      <sheetData sheetId="0">
        <row r="5">
          <cell r="D5">
            <v>40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26" sqref="B26"/>
    </sheetView>
  </sheetViews>
  <sheetFormatPr baseColWidth="10" defaultRowHeight="12.75"/>
  <cols>
    <col min="2" max="2" width="98.140625" customWidth="1"/>
  </cols>
  <sheetData>
    <row r="1" spans="1:2">
      <c r="A1" t="s">
        <v>20</v>
      </c>
      <c r="B1" t="s">
        <v>21</v>
      </c>
    </row>
    <row r="3" spans="1:2">
      <c r="A3" t="s">
        <v>22</v>
      </c>
      <c r="B3" t="s">
        <v>23</v>
      </c>
    </row>
    <row r="4" spans="1:2">
      <c r="B4" t="s">
        <v>24</v>
      </c>
    </row>
    <row r="5" spans="1:2">
      <c r="B5" t="s">
        <v>25</v>
      </c>
    </row>
    <row r="6" spans="1:2">
      <c r="B6" t="s">
        <v>26</v>
      </c>
    </row>
    <row r="8" spans="1:2">
      <c r="A8" t="s">
        <v>27</v>
      </c>
      <c r="B8" t="s">
        <v>28</v>
      </c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B6" sqref="B6"/>
    </sheetView>
  </sheetViews>
  <sheetFormatPr baseColWidth="10" defaultColWidth="22.7109375" defaultRowHeight="12.95" customHeight="1"/>
  <cols>
    <col min="1" max="1" width="25.7109375" style="6" customWidth="1"/>
    <col min="2" max="2" width="40.7109375" style="6" customWidth="1"/>
    <col min="3" max="16384" width="22.7109375" style="6"/>
  </cols>
  <sheetData>
    <row r="1" spans="1:5" ht="30" customHeight="1" thickTop="1">
      <c r="A1" s="1" t="s">
        <v>0</v>
      </c>
      <c r="B1" s="2">
        <v>282</v>
      </c>
      <c r="C1" s="3" t="s">
        <v>1</v>
      </c>
      <c r="D1" s="4" t="s">
        <v>11</v>
      </c>
      <c r="E1" s="5" t="s">
        <v>12</v>
      </c>
    </row>
    <row r="2" spans="1:5" ht="30" customHeight="1">
      <c r="A2" s="7" t="s">
        <v>2</v>
      </c>
      <c r="B2" s="8" t="s">
        <v>13</v>
      </c>
      <c r="C2" s="9"/>
      <c r="D2" s="10"/>
      <c r="E2" s="11"/>
    </row>
    <row r="3" spans="1:5" ht="30" customHeight="1">
      <c r="A3" s="7" t="s">
        <v>3</v>
      </c>
      <c r="B3" s="8"/>
      <c r="C3" s="9"/>
      <c r="D3" s="10"/>
      <c r="E3" s="11"/>
    </row>
    <row r="4" spans="1:5" ht="30" customHeight="1" thickBot="1">
      <c r="A4" s="7" t="s">
        <v>4</v>
      </c>
      <c r="B4" s="8"/>
      <c r="C4" s="12"/>
      <c r="D4" s="13"/>
      <c r="E4" s="14"/>
    </row>
    <row r="5" spans="1:5" ht="30" customHeight="1">
      <c r="A5" s="7" t="s">
        <v>5</v>
      </c>
      <c r="B5" s="8" t="s">
        <v>14</v>
      </c>
      <c r="C5" s="15" t="s">
        <v>6</v>
      </c>
      <c r="D5" s="16">
        <v>2</v>
      </c>
      <c r="E5" s="17"/>
    </row>
    <row r="6" spans="1:5" ht="30" customHeight="1" thickBot="1">
      <c r="A6" s="18" t="s">
        <v>7</v>
      </c>
      <c r="B6" s="41" t="s">
        <v>19</v>
      </c>
      <c r="C6" s="19" t="s">
        <v>8</v>
      </c>
      <c r="D6" s="20">
        <f>IF(D5&lt;0,"valor del indicador fuera de rango",IF(D5&lt;5,(-0.2*D5+1)))</f>
        <v>0.6</v>
      </c>
      <c r="E6" s="21"/>
    </row>
    <row r="7" spans="1:5" ht="30" customHeight="1">
      <c r="A7" s="22" t="s">
        <v>9</v>
      </c>
      <c r="B7" s="23" t="s">
        <v>8</v>
      </c>
      <c r="C7" s="51" t="s">
        <v>10</v>
      </c>
      <c r="D7" s="52"/>
      <c r="E7" s="53"/>
    </row>
    <row r="8" spans="1:5" ht="12.95" customHeight="1">
      <c r="A8" s="33">
        <v>0</v>
      </c>
      <c r="B8" s="24">
        <f t="shared" ref="B8:B25" si="0">-0.2*A8+1</f>
        <v>1</v>
      </c>
      <c r="C8" s="25"/>
      <c r="D8" s="25"/>
      <c r="E8" s="26"/>
    </row>
    <row r="9" spans="1:5" ht="12.95" customHeight="1">
      <c r="A9" s="32">
        <v>0.5</v>
      </c>
      <c r="B9" s="24">
        <f t="shared" si="0"/>
        <v>0.9</v>
      </c>
      <c r="C9" s="27"/>
      <c r="D9" s="25"/>
      <c r="E9" s="26"/>
    </row>
    <row r="10" spans="1:5" ht="12.95" customHeight="1">
      <c r="A10" s="32">
        <f t="shared" ref="A10:A25" si="1">+A9+0.25</f>
        <v>0.75</v>
      </c>
      <c r="B10" s="24">
        <f t="shared" si="0"/>
        <v>0.85</v>
      </c>
      <c r="C10" s="27"/>
      <c r="D10" s="25"/>
      <c r="E10" s="26"/>
    </row>
    <row r="11" spans="1:5" ht="12.95" customHeight="1">
      <c r="A11" s="32">
        <f t="shared" si="1"/>
        <v>1</v>
      </c>
      <c r="B11" s="24">
        <f t="shared" si="0"/>
        <v>0.8</v>
      </c>
      <c r="C11" s="27"/>
      <c r="D11" s="25"/>
      <c r="E11" s="26"/>
    </row>
    <row r="12" spans="1:5" ht="12.95" customHeight="1">
      <c r="A12" s="32">
        <v>1.5</v>
      </c>
      <c r="B12" s="24">
        <f t="shared" si="0"/>
        <v>0.7</v>
      </c>
      <c r="C12" s="27"/>
      <c r="D12" s="25"/>
      <c r="E12" s="26"/>
    </row>
    <row r="13" spans="1:5" ht="12.95" customHeight="1">
      <c r="A13" s="32">
        <f t="shared" si="1"/>
        <v>1.75</v>
      </c>
      <c r="B13" s="24">
        <f t="shared" si="0"/>
        <v>0.64999999999999991</v>
      </c>
      <c r="C13" s="27"/>
      <c r="D13" s="25"/>
      <c r="E13" s="26"/>
    </row>
    <row r="14" spans="1:5" ht="12.95" customHeight="1">
      <c r="A14" s="32">
        <f t="shared" si="1"/>
        <v>2</v>
      </c>
      <c r="B14" s="24">
        <f t="shared" si="0"/>
        <v>0.6</v>
      </c>
      <c r="C14" s="27"/>
      <c r="D14" s="25"/>
      <c r="E14" s="26"/>
    </row>
    <row r="15" spans="1:5" ht="12.95" customHeight="1">
      <c r="A15" s="32">
        <v>2.5</v>
      </c>
      <c r="B15" s="24">
        <f t="shared" si="0"/>
        <v>0.5</v>
      </c>
      <c r="C15" s="27"/>
      <c r="D15" s="25"/>
      <c r="E15" s="26"/>
    </row>
    <row r="16" spans="1:5" ht="12.95" customHeight="1">
      <c r="A16" s="32">
        <f t="shared" si="1"/>
        <v>2.75</v>
      </c>
      <c r="B16" s="24">
        <f t="shared" si="0"/>
        <v>0.44999999999999996</v>
      </c>
      <c r="C16" s="27"/>
      <c r="D16" s="25"/>
      <c r="E16" s="26"/>
    </row>
    <row r="17" spans="1:5" ht="12.95" customHeight="1">
      <c r="A17" s="32">
        <f t="shared" si="1"/>
        <v>3</v>
      </c>
      <c r="B17" s="24">
        <f t="shared" si="0"/>
        <v>0.39999999999999991</v>
      </c>
      <c r="C17" s="27"/>
      <c r="D17" s="25"/>
      <c r="E17" s="26"/>
    </row>
    <row r="18" spans="1:5" ht="12.95" customHeight="1">
      <c r="A18" s="32">
        <f t="shared" si="1"/>
        <v>3.25</v>
      </c>
      <c r="B18" s="24">
        <f t="shared" si="0"/>
        <v>0.35</v>
      </c>
      <c r="C18" s="27"/>
      <c r="D18" s="25"/>
      <c r="E18" s="26"/>
    </row>
    <row r="19" spans="1:5" ht="12.95" customHeight="1">
      <c r="A19" s="32">
        <f t="shared" si="1"/>
        <v>3.5</v>
      </c>
      <c r="B19" s="24">
        <f t="shared" si="0"/>
        <v>0.29999999999999993</v>
      </c>
      <c r="C19" s="27"/>
      <c r="D19" s="25"/>
      <c r="E19" s="26"/>
    </row>
    <row r="20" spans="1:5" ht="12.95" customHeight="1">
      <c r="A20" s="32">
        <f t="shared" si="1"/>
        <v>3.75</v>
      </c>
      <c r="B20" s="24">
        <f t="shared" si="0"/>
        <v>0.25</v>
      </c>
      <c r="C20" s="27"/>
      <c r="D20" s="25"/>
      <c r="E20" s="26"/>
    </row>
    <row r="21" spans="1:5" ht="12.95" customHeight="1">
      <c r="A21" s="32">
        <f t="shared" si="1"/>
        <v>4</v>
      </c>
      <c r="B21" s="24">
        <f t="shared" si="0"/>
        <v>0.19999999999999996</v>
      </c>
      <c r="C21" s="27"/>
      <c r="D21" s="25"/>
      <c r="E21" s="26"/>
    </row>
    <row r="22" spans="1:5" ht="12.95" customHeight="1">
      <c r="A22" s="32">
        <f t="shared" si="1"/>
        <v>4.25</v>
      </c>
      <c r="B22" s="24">
        <f t="shared" si="0"/>
        <v>0.14999999999999991</v>
      </c>
      <c r="C22" s="27"/>
      <c r="D22" s="25"/>
      <c r="E22" s="26"/>
    </row>
    <row r="23" spans="1:5" ht="12.95" customHeight="1">
      <c r="A23" s="32">
        <f t="shared" si="1"/>
        <v>4.5</v>
      </c>
      <c r="B23" s="24">
        <f t="shared" si="0"/>
        <v>9.9999999999999978E-2</v>
      </c>
      <c r="C23" s="27"/>
      <c r="D23" s="25"/>
      <c r="E23" s="26"/>
    </row>
    <row r="24" spans="1:5" ht="12.95" customHeight="1">
      <c r="A24" s="32">
        <f t="shared" si="1"/>
        <v>4.75</v>
      </c>
      <c r="B24" s="24">
        <f t="shared" si="0"/>
        <v>4.9999999999999933E-2</v>
      </c>
      <c r="C24" s="27"/>
      <c r="D24" s="25"/>
      <c r="E24" s="26"/>
    </row>
    <row r="25" spans="1:5" ht="12.95" customHeight="1" thickBot="1">
      <c r="A25" s="34">
        <f t="shared" si="1"/>
        <v>5</v>
      </c>
      <c r="B25" s="35">
        <f t="shared" si="0"/>
        <v>0</v>
      </c>
      <c r="C25" s="28"/>
      <c r="D25" s="29"/>
      <c r="E25" s="30"/>
    </row>
    <row r="26" spans="1:5" ht="12.95" customHeight="1" thickTop="1"/>
  </sheetData>
  <mergeCells count="1">
    <mergeCell ref="C7:E7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topLeftCell="A4" workbookViewId="0">
      <selection activeCell="B29" sqref="B29"/>
    </sheetView>
  </sheetViews>
  <sheetFormatPr baseColWidth="10" defaultColWidth="22.7109375" defaultRowHeight="12.95" customHeight="1"/>
  <cols>
    <col min="1" max="1" width="25.7109375" style="6" customWidth="1"/>
    <col min="2" max="2" width="40.7109375" style="6" customWidth="1"/>
    <col min="3" max="16384" width="22.7109375" style="6"/>
  </cols>
  <sheetData>
    <row r="1" spans="1:5" ht="30" customHeight="1" thickTop="1">
      <c r="A1" s="1" t="s">
        <v>0</v>
      </c>
      <c r="B1" s="36">
        <v>283</v>
      </c>
      <c r="C1" s="3" t="s">
        <v>1</v>
      </c>
      <c r="D1" s="37" t="s">
        <v>15</v>
      </c>
      <c r="E1" s="38" t="s">
        <v>16</v>
      </c>
    </row>
    <row r="2" spans="1:5" ht="30" customHeight="1">
      <c r="A2" s="7" t="s">
        <v>2</v>
      </c>
      <c r="B2" s="39" t="s">
        <v>17</v>
      </c>
      <c r="C2" s="42"/>
      <c r="D2" s="40"/>
      <c r="E2" s="43"/>
    </row>
    <row r="3" spans="1:5" ht="30" customHeight="1">
      <c r="A3" s="7" t="s">
        <v>3</v>
      </c>
      <c r="B3" s="39"/>
      <c r="C3" s="42"/>
      <c r="D3" s="40"/>
      <c r="E3" s="43"/>
    </row>
    <row r="4" spans="1:5" ht="30" customHeight="1" thickBot="1">
      <c r="A4" s="7" t="s">
        <v>4</v>
      </c>
      <c r="B4" s="39"/>
      <c r="C4" s="44"/>
      <c r="D4" s="45"/>
      <c r="E4" s="46"/>
    </row>
    <row r="5" spans="1:5" ht="30" customHeight="1">
      <c r="A5" s="7" t="s">
        <v>5</v>
      </c>
      <c r="B5" s="39" t="s">
        <v>18</v>
      </c>
      <c r="C5" s="15" t="s">
        <v>6</v>
      </c>
      <c r="D5" s="16">
        <v>3</v>
      </c>
      <c r="E5" s="47"/>
    </row>
    <row r="6" spans="1:5" ht="30" customHeight="1" thickBot="1">
      <c r="A6" s="18" t="s">
        <v>7</v>
      </c>
      <c r="B6" s="41" t="s">
        <v>19</v>
      </c>
      <c r="C6" s="19" t="s">
        <v>8</v>
      </c>
      <c r="D6" s="49">
        <f>IF(D5&lt;0,"valor del indicador fuera de rango",IF(D5&lt;=3,-0.333*D5+1))</f>
        <v>9.9999999999988987E-4</v>
      </c>
      <c r="E6" s="48"/>
    </row>
    <row r="7" spans="1:5" ht="30" customHeight="1">
      <c r="A7" s="22" t="s">
        <v>9</v>
      </c>
      <c r="B7" s="23" t="s">
        <v>8</v>
      </c>
      <c r="C7" s="51" t="s">
        <v>10</v>
      </c>
      <c r="D7" s="52"/>
      <c r="E7" s="53"/>
    </row>
    <row r="8" spans="1:5" ht="12.95" customHeight="1">
      <c r="A8" s="33">
        <v>0</v>
      </c>
      <c r="B8" s="31">
        <f>-0.333*A8+1</f>
        <v>1</v>
      </c>
      <c r="C8" s="25"/>
      <c r="D8" s="25"/>
      <c r="E8" s="26"/>
    </row>
    <row r="9" spans="1:5" ht="12.95" customHeight="1">
      <c r="A9" s="32">
        <v>0.1</v>
      </c>
      <c r="B9" s="31">
        <f t="shared" ref="B9:B26" si="0">-0.333*A9+1</f>
        <v>0.9667</v>
      </c>
      <c r="C9" s="27"/>
      <c r="D9" s="25"/>
      <c r="E9" s="26"/>
    </row>
    <row r="10" spans="1:5" ht="12.95" customHeight="1">
      <c r="A10" s="32">
        <v>0.2</v>
      </c>
      <c r="B10" s="31">
        <f t="shared" si="0"/>
        <v>0.93340000000000001</v>
      </c>
      <c r="C10" s="27"/>
      <c r="D10" s="25"/>
      <c r="E10" s="26"/>
    </row>
    <row r="11" spans="1:5" ht="12.95" customHeight="1">
      <c r="A11" s="32">
        <v>0.3</v>
      </c>
      <c r="B11" s="31">
        <f t="shared" si="0"/>
        <v>0.90010000000000001</v>
      </c>
      <c r="C11" s="27"/>
      <c r="D11" s="25"/>
      <c r="E11" s="26"/>
    </row>
    <row r="12" spans="1:5" ht="12.95" customHeight="1">
      <c r="A12" s="32">
        <v>0.4</v>
      </c>
      <c r="B12" s="31">
        <f t="shared" si="0"/>
        <v>0.86680000000000001</v>
      </c>
      <c r="C12" s="27"/>
      <c r="D12" s="25"/>
      <c r="E12" s="26"/>
    </row>
    <row r="13" spans="1:5" ht="12.95" customHeight="1">
      <c r="A13" s="32">
        <v>0.5</v>
      </c>
      <c r="B13" s="31">
        <f t="shared" si="0"/>
        <v>0.83350000000000002</v>
      </c>
      <c r="C13" s="27"/>
      <c r="D13" s="25"/>
      <c r="E13" s="26"/>
    </row>
    <row r="14" spans="1:5" ht="12.95" customHeight="1">
      <c r="A14" s="32">
        <v>0.6</v>
      </c>
      <c r="B14" s="31">
        <f t="shared" si="0"/>
        <v>0.80020000000000002</v>
      </c>
      <c r="C14" s="27"/>
      <c r="D14" s="25"/>
      <c r="E14" s="26"/>
    </row>
    <row r="15" spans="1:5" ht="12.95" customHeight="1">
      <c r="A15" s="32">
        <f t="shared" ref="A15:A26" si="1">+A14+0.2</f>
        <v>0.8</v>
      </c>
      <c r="B15" s="31">
        <f t="shared" si="0"/>
        <v>0.73360000000000003</v>
      </c>
      <c r="C15" s="27"/>
      <c r="D15" s="25"/>
      <c r="E15" s="26"/>
    </row>
    <row r="16" spans="1:5" ht="12.95" customHeight="1">
      <c r="A16" s="32">
        <f t="shared" si="1"/>
        <v>1</v>
      </c>
      <c r="B16" s="31">
        <f t="shared" si="0"/>
        <v>0.66700000000000004</v>
      </c>
      <c r="C16" s="27"/>
      <c r="D16" s="25"/>
      <c r="E16" s="26"/>
    </row>
    <row r="17" spans="1:5" ht="12.95" customHeight="1">
      <c r="A17" s="32">
        <f t="shared" si="1"/>
        <v>1.2</v>
      </c>
      <c r="B17" s="31">
        <f t="shared" si="0"/>
        <v>0.60040000000000004</v>
      </c>
      <c r="C17" s="27"/>
      <c r="D17" s="25"/>
      <c r="E17" s="26"/>
    </row>
    <row r="18" spans="1:5" ht="12.95" customHeight="1">
      <c r="A18" s="32">
        <f t="shared" si="1"/>
        <v>1.4</v>
      </c>
      <c r="B18" s="31">
        <f t="shared" si="0"/>
        <v>0.53380000000000005</v>
      </c>
      <c r="C18" s="27"/>
      <c r="D18" s="25"/>
      <c r="E18" s="26"/>
    </row>
    <row r="19" spans="1:5" ht="12.95" customHeight="1">
      <c r="A19" s="32">
        <f t="shared" si="1"/>
        <v>1.5999999999999999</v>
      </c>
      <c r="B19" s="31">
        <f t="shared" si="0"/>
        <v>0.46720000000000006</v>
      </c>
      <c r="C19" s="27"/>
      <c r="D19" s="25"/>
      <c r="E19" s="26"/>
    </row>
    <row r="20" spans="1:5" ht="12.95" customHeight="1">
      <c r="A20" s="32">
        <f t="shared" si="1"/>
        <v>1.7999999999999998</v>
      </c>
      <c r="B20" s="31">
        <f t="shared" si="0"/>
        <v>0.40060000000000007</v>
      </c>
      <c r="C20" s="27"/>
      <c r="D20" s="25"/>
      <c r="E20" s="26"/>
    </row>
    <row r="21" spans="1:5" ht="12.95" customHeight="1">
      <c r="A21" s="32">
        <f t="shared" si="1"/>
        <v>1.9999999999999998</v>
      </c>
      <c r="B21" s="31">
        <f t="shared" si="0"/>
        <v>0.33400000000000007</v>
      </c>
      <c r="C21" s="27"/>
      <c r="D21" s="25"/>
      <c r="E21" s="26"/>
    </row>
    <row r="22" spans="1:5" ht="12.95" customHeight="1">
      <c r="A22" s="32">
        <f t="shared" si="1"/>
        <v>2.1999999999999997</v>
      </c>
      <c r="B22" s="31">
        <f t="shared" si="0"/>
        <v>0.26740000000000008</v>
      </c>
      <c r="C22" s="27"/>
      <c r="D22" s="25"/>
      <c r="E22" s="26"/>
    </row>
    <row r="23" spans="1:5" ht="12.95" customHeight="1">
      <c r="A23" s="32">
        <f t="shared" si="1"/>
        <v>2.4</v>
      </c>
      <c r="B23" s="31">
        <f t="shared" si="0"/>
        <v>0.20079999999999998</v>
      </c>
      <c r="C23" s="27"/>
      <c r="D23" s="25"/>
      <c r="E23" s="26"/>
    </row>
    <row r="24" spans="1:5" ht="12.95" customHeight="1">
      <c r="A24" s="32">
        <f t="shared" si="1"/>
        <v>2.6</v>
      </c>
      <c r="B24" s="31">
        <f t="shared" si="0"/>
        <v>0.13419999999999987</v>
      </c>
      <c r="C24" s="27"/>
      <c r="D24" s="25"/>
      <c r="E24" s="26"/>
    </row>
    <row r="25" spans="1:5" ht="12.95" customHeight="1">
      <c r="A25" s="32">
        <f t="shared" si="1"/>
        <v>2.8000000000000003</v>
      </c>
      <c r="B25" s="31">
        <f t="shared" si="0"/>
        <v>6.7599999999999882E-2</v>
      </c>
      <c r="C25" s="27"/>
      <c r="D25" s="25"/>
      <c r="E25" s="26"/>
    </row>
    <row r="26" spans="1:5" ht="12.95" customHeight="1" thickBot="1">
      <c r="A26" s="34">
        <f t="shared" si="1"/>
        <v>3.0000000000000004</v>
      </c>
      <c r="B26" s="50">
        <f t="shared" si="0"/>
        <v>9.9999999999977884E-4</v>
      </c>
      <c r="C26" s="28"/>
      <c r="D26" s="29"/>
      <c r="E26" s="30"/>
    </row>
    <row r="27" spans="1:5" ht="12.95" customHeight="1" thickTop="1"/>
  </sheetData>
  <mergeCells count="1">
    <mergeCell ref="C7:E7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Registro</vt:lpstr>
      <vt:lpstr>282</vt:lpstr>
      <vt:lpstr>283</vt:lpstr>
    </vt:vector>
  </TitlesOfParts>
  <Company>Dpto. Lluvias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iapenmal</dc:creator>
  <cp:lastModifiedBy>iapenmal</cp:lastModifiedBy>
  <dcterms:created xsi:type="dcterms:W3CDTF">2007-07-20T11:41:06Z</dcterms:created>
  <dcterms:modified xsi:type="dcterms:W3CDTF">2012-12-04T11:16:29Z</dcterms:modified>
</cp:coreProperties>
</file>