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-180" windowWidth="14895" windowHeight="8595"/>
  </bookViews>
  <sheets>
    <sheet name="Registro" sheetId="5" r:id="rId1"/>
    <sheet name="290" sheetId="2" r:id="rId2"/>
    <sheet name="291" sheetId="3" r:id="rId3"/>
    <sheet name="292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'[7]204'!$D$46</definedName>
    <definedName name="_d5">'[9]241-243'!$D$5</definedName>
    <definedName name="ficha">#REF!</definedName>
    <definedName name="_Ind137">#REF!</definedName>
    <definedName name="_Ind16">#REF!</definedName>
    <definedName name="_Ind18" localSheetId="0">[10]Cuantitativa!#REF!</definedName>
    <definedName name="_Ind18">#REF!</definedName>
    <definedName name="_Ind204">#REF!</definedName>
    <definedName name="_Ind206">'[7]206-208'!$D$134</definedName>
    <definedName name="_Ind207">'[7]206-208'!$D$178</definedName>
    <definedName name="_Ind208">'[7]206-208'!$J$5</definedName>
    <definedName name="_Ind209">'[8]209'!$J$45</definedName>
    <definedName name="_Ind229">#REF!</definedName>
    <definedName name="_Ind230">#REF!</definedName>
    <definedName name="_Ind231">#REF!</definedName>
    <definedName name="_Ind232" localSheetId="1">'290'!#REF!</definedName>
    <definedName name="_Ind232" localSheetId="2">'291'!#REF!</definedName>
    <definedName name="_Ind232" localSheetId="3">'292'!#REF!</definedName>
    <definedName name="_Ind232">'[2]232-233'!#REF!</definedName>
    <definedName name="_Ind233" localSheetId="1">'290'!#REF!</definedName>
    <definedName name="_Ind233" localSheetId="2">'291'!#REF!</definedName>
    <definedName name="_Ind233" localSheetId="3">'292'!#REF!</definedName>
    <definedName name="_Ind233">'[2]232-233'!#REF!</definedName>
    <definedName name="_Ind234" localSheetId="1">'290'!#REF!</definedName>
    <definedName name="_Ind234" localSheetId="2">'291'!#REF!</definedName>
    <definedName name="_Ind234" localSheetId="3">'292'!#REF!</definedName>
    <definedName name="_Ind234">'[2]234'!$P$71</definedName>
    <definedName name="_Ind235" localSheetId="1">'290'!#REF!</definedName>
    <definedName name="_Ind235" localSheetId="2">'291'!#REF!</definedName>
    <definedName name="_Ind235" localSheetId="3">'292'!#REF!</definedName>
    <definedName name="_Ind235">'[1]260-263'!$D$118</definedName>
    <definedName name="_Ind236">'[2]236'!$J$114</definedName>
    <definedName name="_Ind290" localSheetId="2">'291'!$D$5</definedName>
    <definedName name="_Ind290" localSheetId="3">'292'!$D$5</definedName>
    <definedName name="_Ind290">'290'!$D$5</definedName>
    <definedName name="_Ind302">[5]Hoja1!#REF!</definedName>
    <definedName name="_Ind303">[4]Hoja1!$AJ$5</definedName>
    <definedName name="_Ind304">[5]Hoja1!#REF!</definedName>
    <definedName name="_Ind305">[5]Hoja1!#REF!</definedName>
    <definedName name="_Ind306">[5]Hoja1!#REF!</definedName>
    <definedName name="_Ind307">[5]Hoja1!#REF!</definedName>
    <definedName name="_Ind35">#REF!</definedName>
    <definedName name="_Ind4">#REF!</definedName>
    <definedName name="_Ind40">#REF!</definedName>
    <definedName name="_Ind45">#REF!</definedName>
    <definedName name="_ind58">[3]Hoja1!$D$53</definedName>
    <definedName name="_Ind82">'[6]82-125'!$D$5</definedName>
    <definedName name="_Ind83">[5]Hoja1!$J$5</definedName>
    <definedName name="_Ind84">[5]Hoja1!$P$5</definedName>
    <definedName name="_Ind85">[5]Hoja1!$V$5</definedName>
    <definedName name="_Ind86">[5]Hoja1!$AB$5</definedName>
    <definedName name="_Ind87">[5]Hoja1!$AH$5</definedName>
    <definedName name="_Ind88">[5]Hoja1!$AN$5</definedName>
    <definedName name="_Ind89">[5]Hoja1!$AT$5</definedName>
    <definedName name="_Ind90">[5]Hoja1!$AZ$5</definedName>
    <definedName name="_Ins303">[5]Hoja1!#REF!</definedName>
    <definedName name="OLE_LINK4" localSheetId="1">'290'!#REF!</definedName>
    <definedName name="OLE_LINK4" localSheetId="2">'291'!#REF!</definedName>
    <definedName name="OLE_LINK4" localSheetId="3">'292'!#REF!</definedName>
  </definedNames>
  <calcPr calcId="125725"/>
</workbook>
</file>

<file path=xl/calcChain.xml><?xml version="1.0" encoding="utf-8"?>
<calcChain xmlns="http://schemas.openxmlformats.org/spreadsheetml/2006/main">
  <c r="D6" i="2"/>
  <c r="A18"/>
  <c r="A19"/>
  <c r="A20" s="1"/>
  <c r="B19"/>
  <c r="B18"/>
  <c r="B17"/>
  <c r="A9"/>
  <c r="A10" s="1"/>
  <c r="B25"/>
  <c r="B9"/>
  <c r="B8"/>
  <c r="D6" i="3"/>
  <c r="A18"/>
  <c r="A19" s="1"/>
  <c r="B18"/>
  <c r="B17"/>
  <c r="A9"/>
  <c r="A10" s="1"/>
  <c r="B25"/>
  <c r="B9"/>
  <c r="B8"/>
  <c r="D6" i="4"/>
  <c r="A18"/>
  <c r="B18" s="1"/>
  <c r="B17"/>
  <c r="A9"/>
  <c r="A10"/>
  <c r="B10" s="1"/>
  <c r="B25"/>
  <c r="B9"/>
  <c r="B8"/>
  <c r="A11" i="3" l="1"/>
  <c r="B10"/>
  <c r="B20" i="2"/>
  <c r="A21"/>
  <c r="A11"/>
  <c r="B10"/>
  <c r="B19" i="3"/>
  <c r="A20"/>
  <c r="A11" i="4"/>
  <c r="A19"/>
  <c r="A12" l="1"/>
  <c r="B11"/>
  <c r="A12" i="3"/>
  <c r="B11"/>
  <c r="A20" i="4"/>
  <c r="B19"/>
  <c r="A22" i="2"/>
  <c r="B21"/>
  <c r="A12"/>
  <c r="B11"/>
  <c r="A21" i="3"/>
  <c r="B20"/>
  <c r="B22" i="2" l="1"/>
  <c r="A23"/>
  <c r="A13"/>
  <c r="B12"/>
  <c r="B12" i="4"/>
  <c r="A13"/>
  <c r="A22" i="3"/>
  <c r="B21"/>
  <c r="B12"/>
  <c r="A13"/>
  <c r="A21" i="4"/>
  <c r="B20"/>
  <c r="A14" i="3" l="1"/>
  <c r="B13"/>
  <c r="A24" i="2"/>
  <c r="B24" s="1"/>
  <c r="B23"/>
  <c r="B21" i="4"/>
  <c r="A22"/>
  <c r="B13" i="2"/>
  <c r="A14"/>
  <c r="A14" i="4"/>
  <c r="B13"/>
  <c r="A23" i="3"/>
  <c r="B22"/>
  <c r="A24" l="1"/>
  <c r="B24" s="1"/>
  <c r="B23"/>
  <c r="B14" i="4"/>
  <c r="A15"/>
  <c r="A15" i="3"/>
  <c r="B14"/>
  <c r="B22" i="4"/>
  <c r="A23"/>
  <c r="B14" i="2"/>
  <c r="A15"/>
  <c r="B15" l="1"/>
  <c r="A16"/>
  <c r="B16" s="1"/>
  <c r="A16" i="4"/>
  <c r="B16" s="1"/>
  <c r="B15"/>
  <c r="B15" i="3"/>
  <c r="A16"/>
  <c r="B16" s="1"/>
  <c r="B23" i="4"/>
  <c r="A24"/>
  <c r="B24" s="1"/>
</calcChain>
</file>

<file path=xl/sharedStrings.xml><?xml version="1.0" encoding="utf-8"?>
<sst xmlns="http://schemas.openxmlformats.org/spreadsheetml/2006/main" count="66" uniqueCount="29">
  <si>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</si>
  <si>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</si>
  <si>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</si>
  <si>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</si>
  <si>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</si>
  <si>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</si>
  <si>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</si>
  <si>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</si>
  <si>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</si>
  <si>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</si>
  <si>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</si>
  <si>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CA=1,6E-01*I^2</t>
  </si>
  <si>
    <t>0&lt;I&lt;2,5</t>
  </si>
  <si>
    <t>Grado de adecuación de la densidad de la red viaria</t>
  </si>
  <si>
    <t>CA=-1,6E-01*I^2+8E-01*I</t>
  </si>
  <si>
    <t>2,5&lt;I&lt;5</t>
  </si>
  <si>
    <t>0 - 5</t>
  </si>
  <si>
    <t>Grado de adecuación de la accesibilidad de la red viaria</t>
  </si>
  <si>
    <t>Grado de adecuación de la red ferroviaria</t>
  </si>
  <si>
    <t>3 (T=0,50)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</si>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</sst>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72" formatCode="0.000"/>
    <numFmt numFmtId="195" formatCode="0.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72" fontId="2" fillId="3" borderId="13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195" fontId="6" fillId="2" borderId="26" xfId="0" applyNumberFormat="1" applyFont="1" applyFill="1" applyBorder="1" applyAlignment="1">
      <alignment horizontal="center" vertical="center" wrapText="1"/>
    </xf>
    <xf numFmtId="172" fontId="6" fillId="2" borderId="27" xfId="0" applyNumberFormat="1" applyFont="1" applyFill="1" applyBorder="1" applyAlignment="1">
      <alignment horizontal="center" vertical="center" wrapText="1"/>
    </xf>
    <xf numFmtId="195" fontId="6" fillId="2" borderId="28" xfId="0" applyNumberFormat="1" applyFont="1" applyFill="1" applyBorder="1" applyAlignment="1">
      <alignment horizontal="center" vertical="center" wrapText="1"/>
    </xf>
    <xf numFmtId="195" fontId="6" fillId="3" borderId="28" xfId="0" applyNumberFormat="1" applyFont="1" applyFill="1" applyBorder="1" applyAlignment="1">
      <alignment horizontal="center" vertical="center" wrapText="1"/>
    </xf>
    <xf numFmtId="172" fontId="6" fillId="3" borderId="27" xfId="0" applyNumberFormat="1" applyFont="1" applyFill="1" applyBorder="1" applyAlignment="1">
      <alignment horizontal="center" vertical="center" wrapText="1"/>
    </xf>
    <xf numFmtId="195" fontId="6" fillId="3" borderId="29" xfId="0" applyNumberFormat="1" applyFont="1" applyFill="1" applyBorder="1" applyAlignment="1">
      <alignment horizontal="center" vertical="center" wrapText="1"/>
    </xf>
    <xf numFmtId="172" fontId="6" fillId="3" borderId="30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61636984155906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'290'!$A$8:$A$25</c:f>
              <c:numCache>
                <c:formatCode>0.0</c:formatCode>
                <c:ptCount val="18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3.0999999999999996</c:v>
                </c:pt>
                <c:pt idx="12">
                  <c:v>3.3999999999999995</c:v>
                </c:pt>
                <c:pt idx="13">
                  <c:v>3.6999999999999993</c:v>
                </c:pt>
                <c:pt idx="14">
                  <c:v>3.9999999999999991</c:v>
                </c:pt>
                <c:pt idx="15">
                  <c:v>4.2999999999999989</c:v>
                </c:pt>
                <c:pt idx="16">
                  <c:v>4.5999999999999988</c:v>
                </c:pt>
                <c:pt idx="17">
                  <c:v>5</c:v>
                </c:pt>
              </c:numCache>
            </c:numRef>
          </c:xVal>
          <c:yVal>
            <c:numRef>
              <c:f>'290'!$B$8:$B$25</c:f>
              <c:numCache>
                <c:formatCode>0.000</c:formatCode>
                <c:ptCount val="18"/>
                <c:pt idx="0">
                  <c:v>0</c:v>
                </c:pt>
                <c:pt idx="1">
                  <c:v>1.44E-2</c:v>
                </c:pt>
                <c:pt idx="2">
                  <c:v>5.7599999999999998E-2</c:v>
                </c:pt>
                <c:pt idx="3">
                  <c:v>0.12959999999999997</c:v>
                </c:pt>
                <c:pt idx="4">
                  <c:v>0.23039999999999999</c:v>
                </c:pt>
                <c:pt idx="5">
                  <c:v>0.36</c:v>
                </c:pt>
                <c:pt idx="6">
                  <c:v>0.51840000000000008</c:v>
                </c:pt>
                <c:pt idx="7">
                  <c:v>0.7056</c:v>
                </c:pt>
                <c:pt idx="8">
                  <c:v>0.92159999999999997</c:v>
                </c:pt>
                <c:pt idx="9">
                  <c:v>1</c:v>
                </c:pt>
                <c:pt idx="10">
                  <c:v>0.98559999999999981</c:v>
                </c:pt>
                <c:pt idx="11">
                  <c:v>0.94240000000000035</c:v>
                </c:pt>
                <c:pt idx="12">
                  <c:v>0.87040000000000028</c:v>
                </c:pt>
                <c:pt idx="13">
                  <c:v>0.76960000000000051</c:v>
                </c:pt>
                <c:pt idx="14">
                  <c:v>0.64000000000000057</c:v>
                </c:pt>
                <c:pt idx="15">
                  <c:v>0.48160000000000069</c:v>
                </c:pt>
                <c:pt idx="16">
                  <c:v>0.29440000000000088</c:v>
                </c:pt>
                <c:pt idx="17">
                  <c:v>0</c:v>
                </c:pt>
              </c:numCache>
            </c:numRef>
          </c:yVal>
        </c:ser>
        <c:axId val="173038592"/>
        <c:axId val="174498944"/>
      </c:scatterChart>
      <c:valAx>
        <c:axId val="173038592"/>
        <c:scaling>
          <c:orientation val="minMax"/>
          <c:max val="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10492438278871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498944"/>
        <c:crosses val="autoZero"/>
        <c:crossBetween val="midCat"/>
      </c:valAx>
      <c:valAx>
        <c:axId val="17449894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038592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61636984155906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'291'!$A$8:$A$25</c:f>
              <c:numCache>
                <c:formatCode>0.0</c:formatCode>
                <c:ptCount val="18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3.0999999999999996</c:v>
                </c:pt>
                <c:pt idx="12">
                  <c:v>3.3999999999999995</c:v>
                </c:pt>
                <c:pt idx="13">
                  <c:v>3.6999999999999993</c:v>
                </c:pt>
                <c:pt idx="14">
                  <c:v>3.9999999999999991</c:v>
                </c:pt>
                <c:pt idx="15">
                  <c:v>4.2999999999999989</c:v>
                </c:pt>
                <c:pt idx="16">
                  <c:v>4.5999999999999988</c:v>
                </c:pt>
                <c:pt idx="17">
                  <c:v>5</c:v>
                </c:pt>
              </c:numCache>
            </c:numRef>
          </c:xVal>
          <c:yVal>
            <c:numRef>
              <c:f>'291'!$B$8:$B$25</c:f>
              <c:numCache>
                <c:formatCode>0.000</c:formatCode>
                <c:ptCount val="18"/>
                <c:pt idx="0">
                  <c:v>0</c:v>
                </c:pt>
                <c:pt idx="1">
                  <c:v>1.44E-2</c:v>
                </c:pt>
                <c:pt idx="2">
                  <c:v>5.7599999999999998E-2</c:v>
                </c:pt>
                <c:pt idx="3">
                  <c:v>0.12959999999999997</c:v>
                </c:pt>
                <c:pt idx="4">
                  <c:v>0.23039999999999999</c:v>
                </c:pt>
                <c:pt idx="5">
                  <c:v>0.36</c:v>
                </c:pt>
                <c:pt idx="6">
                  <c:v>0.51840000000000008</c:v>
                </c:pt>
                <c:pt idx="7">
                  <c:v>0.7056</c:v>
                </c:pt>
                <c:pt idx="8">
                  <c:v>0.92159999999999997</c:v>
                </c:pt>
                <c:pt idx="9">
                  <c:v>1</c:v>
                </c:pt>
                <c:pt idx="10">
                  <c:v>0.98559999999999981</c:v>
                </c:pt>
                <c:pt idx="11">
                  <c:v>0.94240000000000035</c:v>
                </c:pt>
                <c:pt idx="12">
                  <c:v>0.87040000000000028</c:v>
                </c:pt>
                <c:pt idx="13">
                  <c:v>0.76960000000000051</c:v>
                </c:pt>
                <c:pt idx="14">
                  <c:v>0.64000000000000057</c:v>
                </c:pt>
                <c:pt idx="15">
                  <c:v>0.48160000000000069</c:v>
                </c:pt>
                <c:pt idx="16">
                  <c:v>0.29440000000000088</c:v>
                </c:pt>
                <c:pt idx="17">
                  <c:v>0</c:v>
                </c:pt>
              </c:numCache>
            </c:numRef>
          </c:yVal>
        </c:ser>
        <c:axId val="173151360"/>
        <c:axId val="173153280"/>
      </c:scatterChart>
      <c:valAx>
        <c:axId val="173151360"/>
        <c:scaling>
          <c:orientation val="minMax"/>
          <c:max val="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10492438278871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153280"/>
        <c:crosses val="autoZero"/>
        <c:crossBetween val="midCat"/>
      </c:valAx>
      <c:valAx>
        <c:axId val="17315328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151360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61636984155906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'292'!$A$8:$A$25</c:f>
              <c:numCache>
                <c:formatCode>0.0</c:formatCode>
                <c:ptCount val="18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3.0999999999999996</c:v>
                </c:pt>
                <c:pt idx="12">
                  <c:v>3.3999999999999995</c:v>
                </c:pt>
                <c:pt idx="13">
                  <c:v>3.6999999999999993</c:v>
                </c:pt>
                <c:pt idx="14">
                  <c:v>3.9999999999999991</c:v>
                </c:pt>
                <c:pt idx="15">
                  <c:v>4.2999999999999989</c:v>
                </c:pt>
                <c:pt idx="16">
                  <c:v>4.5999999999999988</c:v>
                </c:pt>
                <c:pt idx="17">
                  <c:v>5</c:v>
                </c:pt>
              </c:numCache>
            </c:numRef>
          </c:xVal>
          <c:yVal>
            <c:numRef>
              <c:f>'292'!$B$8:$B$25</c:f>
              <c:numCache>
                <c:formatCode>0.000</c:formatCode>
                <c:ptCount val="18"/>
                <c:pt idx="0">
                  <c:v>0</c:v>
                </c:pt>
                <c:pt idx="1">
                  <c:v>1.44E-2</c:v>
                </c:pt>
                <c:pt idx="2">
                  <c:v>5.7599999999999998E-2</c:v>
                </c:pt>
                <c:pt idx="3">
                  <c:v>0.12959999999999997</c:v>
                </c:pt>
                <c:pt idx="4">
                  <c:v>0.23039999999999999</c:v>
                </c:pt>
                <c:pt idx="5">
                  <c:v>0.36</c:v>
                </c:pt>
                <c:pt idx="6">
                  <c:v>0.51840000000000008</c:v>
                </c:pt>
                <c:pt idx="7">
                  <c:v>0.7056</c:v>
                </c:pt>
                <c:pt idx="8">
                  <c:v>0.92159999999999997</c:v>
                </c:pt>
                <c:pt idx="9">
                  <c:v>1</c:v>
                </c:pt>
                <c:pt idx="10">
                  <c:v>0.98559999999999981</c:v>
                </c:pt>
                <c:pt idx="11">
                  <c:v>0.94240000000000035</c:v>
                </c:pt>
                <c:pt idx="12">
                  <c:v>0.87040000000000028</c:v>
                </c:pt>
                <c:pt idx="13">
                  <c:v>0.76960000000000051</c:v>
                </c:pt>
                <c:pt idx="14">
                  <c:v>0.64000000000000057</c:v>
                </c:pt>
                <c:pt idx="15">
                  <c:v>0.48160000000000069</c:v>
                </c:pt>
                <c:pt idx="16">
                  <c:v>0.29440000000000088</c:v>
                </c:pt>
                <c:pt idx="17">
                  <c:v>0</c:v>
                </c:pt>
              </c:numCache>
            </c:numRef>
          </c:yVal>
        </c:ser>
        <c:axId val="173186432"/>
        <c:axId val="173192704"/>
      </c:scatterChart>
      <c:valAx>
        <c:axId val="173186432"/>
        <c:scaling>
          <c:orientation val="minMax"/>
          <c:max val="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10492438278871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192704"/>
        <c:crosses val="autoZero"/>
        <c:crossBetween val="midCat"/>
      </c:valAx>
      <c:valAx>
        <c:axId val="17319270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186432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19</xdr:row>
      <xdr:rowOff>152400</xdr:rowOff>
    </xdr:from>
    <xdr:to>
      <xdr:col>5</xdr:col>
      <xdr:colOff>0</xdr:colOff>
      <xdr:row>25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438650" y="4762500"/>
          <a:ext cx="4533900" cy="8191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5.1.1. INFRAESTRUCTURA VIARIA.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Infraestructura del transporte.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5.1.1.1 DENSIDAD DE LA RED VIARIA.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Longitud de las vías por unidad de superficie.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409575</xdr:colOff>
      <xdr:row>22</xdr:row>
      <xdr:rowOff>38100</xdr:rowOff>
    </xdr:from>
    <xdr:to>
      <xdr:col>4</xdr:col>
      <xdr:colOff>1009650</xdr:colOff>
      <xdr:row>24</xdr:row>
      <xdr:rowOff>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3139" b="33580"/>
        <a:stretch>
          <a:fillRect/>
        </a:stretch>
      </xdr:blipFill>
      <xdr:spPr bwMode="auto">
        <a:xfrm>
          <a:off x="4838700" y="5133975"/>
          <a:ext cx="3629025" cy="285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19</xdr:row>
      <xdr:rowOff>152400</xdr:rowOff>
    </xdr:from>
    <xdr:to>
      <xdr:col>5</xdr:col>
      <xdr:colOff>0</xdr:colOff>
      <xdr:row>25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438650" y="4762500"/>
          <a:ext cx="4533900" cy="8191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5.1.1. INFRAESTRUCTURA VIARIA.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Infraestructura del transporte.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5.1.1.2 ACCESIBILIDAD DE LA RED VIARIA.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Accesibilidad del territorio en función de la red.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409575</xdr:colOff>
      <xdr:row>22</xdr:row>
      <xdr:rowOff>38100</xdr:rowOff>
    </xdr:from>
    <xdr:to>
      <xdr:col>4</xdr:col>
      <xdr:colOff>1009650</xdr:colOff>
      <xdr:row>24</xdr:row>
      <xdr:rowOff>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3139" b="33580"/>
        <a:stretch>
          <a:fillRect/>
        </a:stretch>
      </xdr:blipFill>
      <xdr:spPr bwMode="auto">
        <a:xfrm>
          <a:off x="4838700" y="5133975"/>
          <a:ext cx="3629025" cy="285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19</xdr:row>
      <xdr:rowOff>152400</xdr:rowOff>
    </xdr:from>
    <xdr:to>
      <xdr:col>5</xdr:col>
      <xdr:colOff>0</xdr:colOff>
      <xdr:row>25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4438650" y="4762500"/>
          <a:ext cx="4533900" cy="8191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5.1.1. INFRAESTRUCTURA VIARIA.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Infraestructura del transporte.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5.1.1.3 FERROCARRIL.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Infraestructura férrea para el paso de trenes.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409575</xdr:colOff>
      <xdr:row>22</xdr:row>
      <xdr:rowOff>38100</xdr:rowOff>
    </xdr:from>
    <xdr:to>
      <xdr:col>4</xdr:col>
      <xdr:colOff>1009650</xdr:colOff>
      <xdr:row>24</xdr:row>
      <xdr:rowOff>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3139" b="33580"/>
        <a:stretch>
          <a:fillRect/>
        </a:stretch>
      </xdr:blipFill>
      <xdr:spPr bwMode="auto">
        <a:xfrm>
          <a:off x="4838700" y="5133975"/>
          <a:ext cx="3629025" cy="285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0-264%20Indicadores%20Morfolog&#237;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2-240%20Indicadores%20Uso%20recreativo%20al%20aire%20li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41-245%20Indicadores%20Uso%20agr&#237;col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60-263"/>
      <sheetName val="26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2-233"/>
      <sheetName val="234"/>
      <sheetName val="235"/>
      <sheetName val="236"/>
      <sheetName val="237"/>
      <sheetName val="238"/>
      <sheetName val="239"/>
      <sheetName val="240"/>
      <sheetName val="Regis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</sheetNames>
    <sheetDataSet>
      <sheetData sheetId="0"/>
      <sheetData sheetId="1"/>
      <sheetData sheetId="2">
        <row r="5">
          <cell r="D5">
            <v>70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95-202"/>
      <sheetName val="203"/>
      <sheetName val="204"/>
      <sheetName val="205"/>
      <sheetName val="206-2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41-243"/>
      <sheetName val="244"/>
      <sheetName val="245"/>
    </sheetNames>
    <sheetDataSet>
      <sheetData sheetId="0">
        <row r="5">
          <cell r="D5">
            <v>40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20</v>
      </c>
      <c r="B1" t="s">
        <v>21</v>
      </c>
    </row>
    <row r="3" spans="1:2">
      <c r="A3" t="s">
        <v>22</v>
      </c>
      <c r="B3" t="s">
        <v>23</v>
      </c>
    </row>
    <row r="4" spans="1:2">
      <c r="B4" t="s">
        <v>24</v>
      </c>
    </row>
    <row r="5" spans="1:2">
      <c r="B5" t="s">
        <v>25</v>
      </c>
    </row>
    <row r="6" spans="1:2">
      <c r="B6" t="s">
        <v>26</v>
      </c>
    </row>
    <row r="8" spans="1:2">
      <c r="A8" t="s">
        <v>27</v>
      </c>
      <c r="B8" t="s">
        <v>28</v>
      </c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290</v>
      </c>
      <c r="C1" s="3" t="s">
        <v>1</v>
      </c>
      <c r="D1" s="4" t="s">
        <v>11</v>
      </c>
      <c r="E1" s="5" t="s">
        <v>12</v>
      </c>
    </row>
    <row r="2" spans="1:5" ht="30" customHeight="1">
      <c r="A2" s="7" t="s">
        <v>2</v>
      </c>
      <c r="B2" s="8" t="s">
        <v>13</v>
      </c>
      <c r="C2" s="23"/>
      <c r="D2" s="9" t="s">
        <v>14</v>
      </c>
      <c r="E2" s="24" t="s">
        <v>15</v>
      </c>
    </row>
    <row r="3" spans="1:5" ht="30" customHeight="1">
      <c r="A3" s="7" t="s">
        <v>3</v>
      </c>
      <c r="B3" s="8"/>
      <c r="C3" s="23"/>
      <c r="D3" s="9"/>
      <c r="E3" s="24"/>
    </row>
    <row r="4" spans="1:5" ht="30" customHeight="1" thickBot="1">
      <c r="A4" s="7" t="s">
        <v>4</v>
      </c>
      <c r="B4" s="8"/>
      <c r="C4" s="25"/>
      <c r="D4" s="26"/>
      <c r="E4" s="27"/>
    </row>
    <row r="5" spans="1:5" ht="30" customHeight="1">
      <c r="A5" s="7" t="s">
        <v>5</v>
      </c>
      <c r="B5" s="8" t="s">
        <v>16</v>
      </c>
      <c r="C5" s="10" t="s">
        <v>6</v>
      </c>
      <c r="D5" s="11">
        <v>4</v>
      </c>
      <c r="E5" s="28"/>
    </row>
    <row r="6" spans="1:5" ht="30" customHeight="1" thickBot="1">
      <c r="A6" s="12" t="s">
        <v>7</v>
      </c>
      <c r="B6" s="37" t="s">
        <v>19</v>
      </c>
      <c r="C6" s="13" t="s">
        <v>8</v>
      </c>
      <c r="D6" s="14">
        <f>IF(D5&lt;0,"valor del indicador fuera de rango",IF(D5&lt;=2.5,0.16*(D5^2),IF(D5&lt;=5,(-0.16*(D5^2))+(0.8*D5),"valor del indicador fuera rango")))</f>
        <v>0.64000000000000012</v>
      </c>
      <c r="E6" s="29"/>
    </row>
    <row r="7" spans="1:5" ht="30" customHeight="1">
      <c r="A7" s="15" t="s">
        <v>9</v>
      </c>
      <c r="B7" s="16" t="s">
        <v>8</v>
      </c>
      <c r="C7" s="38" t="s">
        <v>10</v>
      </c>
      <c r="D7" s="39"/>
      <c r="E7" s="40"/>
    </row>
    <row r="8" spans="1:5" ht="12.95" customHeight="1">
      <c r="A8" s="30">
        <v>0</v>
      </c>
      <c r="B8" s="31">
        <f>0.16*A8^2</f>
        <v>0</v>
      </c>
      <c r="C8" s="17"/>
      <c r="D8" s="17"/>
      <c r="E8" s="18"/>
    </row>
    <row r="9" spans="1:5" ht="12.95" customHeight="1">
      <c r="A9" s="32">
        <f>+A8+0.3</f>
        <v>0.3</v>
      </c>
      <c r="B9" s="31">
        <f t="shared" ref="B9:B16" si="0">0.16*A9^2</f>
        <v>1.44E-2</v>
      </c>
      <c r="C9" s="19"/>
      <c r="D9" s="17"/>
      <c r="E9" s="18"/>
    </row>
    <row r="10" spans="1:5" ht="12.95" customHeight="1">
      <c r="A10" s="32">
        <f t="shared" ref="A10:A24" si="1">+A9+0.3</f>
        <v>0.6</v>
      </c>
      <c r="B10" s="31">
        <f t="shared" si="0"/>
        <v>5.7599999999999998E-2</v>
      </c>
      <c r="C10" s="19"/>
      <c r="D10" s="17"/>
      <c r="E10" s="18"/>
    </row>
    <row r="11" spans="1:5" ht="12.95" customHeight="1">
      <c r="A11" s="32">
        <f t="shared" si="1"/>
        <v>0.89999999999999991</v>
      </c>
      <c r="B11" s="31">
        <f t="shared" si="0"/>
        <v>0.12959999999999997</v>
      </c>
      <c r="C11" s="19"/>
      <c r="D11" s="17"/>
      <c r="E11" s="18"/>
    </row>
    <row r="12" spans="1:5" ht="12.95" customHeight="1">
      <c r="A12" s="32">
        <f t="shared" si="1"/>
        <v>1.2</v>
      </c>
      <c r="B12" s="31">
        <f t="shared" si="0"/>
        <v>0.23039999999999999</v>
      </c>
      <c r="C12" s="19"/>
      <c r="D12" s="17"/>
      <c r="E12" s="18"/>
    </row>
    <row r="13" spans="1:5" ht="12.95" customHeight="1">
      <c r="A13" s="32">
        <f t="shared" si="1"/>
        <v>1.5</v>
      </c>
      <c r="B13" s="31">
        <f t="shared" si="0"/>
        <v>0.36</v>
      </c>
      <c r="C13" s="19"/>
      <c r="D13" s="17"/>
      <c r="E13" s="18"/>
    </row>
    <row r="14" spans="1:5" ht="12.95" customHeight="1">
      <c r="A14" s="32">
        <f t="shared" si="1"/>
        <v>1.8</v>
      </c>
      <c r="B14" s="31">
        <f t="shared" si="0"/>
        <v>0.51840000000000008</v>
      </c>
      <c r="C14" s="19"/>
      <c r="D14" s="17"/>
      <c r="E14" s="18"/>
    </row>
    <row r="15" spans="1:5" ht="12.95" customHeight="1">
      <c r="A15" s="32">
        <f t="shared" si="1"/>
        <v>2.1</v>
      </c>
      <c r="B15" s="31">
        <f t="shared" si="0"/>
        <v>0.7056</v>
      </c>
      <c r="C15" s="19"/>
      <c r="D15" s="17"/>
      <c r="E15" s="18"/>
    </row>
    <row r="16" spans="1:5" ht="12.95" customHeight="1">
      <c r="A16" s="32">
        <f t="shared" si="1"/>
        <v>2.4</v>
      </c>
      <c r="B16" s="31">
        <f t="shared" si="0"/>
        <v>0.92159999999999997</v>
      </c>
      <c r="C16" s="19"/>
      <c r="D16" s="17"/>
      <c r="E16" s="18"/>
    </row>
    <row r="17" spans="1:5" ht="12.95" customHeight="1">
      <c r="A17" s="33">
        <v>2.5</v>
      </c>
      <c r="B17" s="34">
        <f t="shared" ref="B17:B25" si="2">-0.16*A17^2+0.8*A17</f>
        <v>1</v>
      </c>
      <c r="C17" s="19"/>
      <c r="D17" s="17"/>
      <c r="E17" s="18"/>
    </row>
    <row r="18" spans="1:5" ht="12.95" customHeight="1">
      <c r="A18" s="33">
        <f t="shared" si="1"/>
        <v>2.8</v>
      </c>
      <c r="B18" s="34">
        <f t="shared" si="2"/>
        <v>0.98559999999999981</v>
      </c>
      <c r="C18" s="19"/>
      <c r="D18" s="17"/>
      <c r="E18" s="18"/>
    </row>
    <row r="19" spans="1:5" ht="12.95" customHeight="1">
      <c r="A19" s="33">
        <f t="shared" si="1"/>
        <v>3.0999999999999996</v>
      </c>
      <c r="B19" s="34">
        <f t="shared" si="2"/>
        <v>0.94240000000000035</v>
      </c>
      <c r="C19" s="19"/>
      <c r="D19" s="17"/>
      <c r="E19" s="18"/>
    </row>
    <row r="20" spans="1:5" ht="12.95" customHeight="1">
      <c r="A20" s="33">
        <f t="shared" si="1"/>
        <v>3.3999999999999995</v>
      </c>
      <c r="B20" s="34">
        <f t="shared" si="2"/>
        <v>0.87040000000000028</v>
      </c>
      <c r="C20" s="19"/>
      <c r="D20" s="17"/>
      <c r="E20" s="18"/>
    </row>
    <row r="21" spans="1:5" ht="12.95" customHeight="1">
      <c r="A21" s="33">
        <f t="shared" si="1"/>
        <v>3.6999999999999993</v>
      </c>
      <c r="B21" s="34">
        <f t="shared" si="2"/>
        <v>0.76960000000000051</v>
      </c>
      <c r="C21" s="19"/>
      <c r="D21" s="17"/>
      <c r="E21" s="18"/>
    </row>
    <row r="22" spans="1:5" ht="12.95" customHeight="1">
      <c r="A22" s="33">
        <f t="shared" si="1"/>
        <v>3.9999999999999991</v>
      </c>
      <c r="B22" s="34">
        <f t="shared" si="2"/>
        <v>0.64000000000000057</v>
      </c>
      <c r="C22" s="19"/>
      <c r="D22" s="17"/>
      <c r="E22" s="18"/>
    </row>
    <row r="23" spans="1:5" ht="12.95" customHeight="1">
      <c r="A23" s="33">
        <f t="shared" si="1"/>
        <v>4.2999999999999989</v>
      </c>
      <c r="B23" s="34">
        <f t="shared" si="2"/>
        <v>0.48160000000000069</v>
      </c>
      <c r="C23" s="19"/>
      <c r="D23" s="17"/>
      <c r="E23" s="18"/>
    </row>
    <row r="24" spans="1:5" ht="12.95" customHeight="1" thickBot="1">
      <c r="A24" s="33">
        <f t="shared" si="1"/>
        <v>4.5999999999999988</v>
      </c>
      <c r="B24" s="34">
        <f t="shared" si="2"/>
        <v>0.29440000000000088</v>
      </c>
      <c r="C24" s="20"/>
      <c r="D24" s="21"/>
      <c r="E24" s="22"/>
    </row>
    <row r="25" spans="1:5" ht="12.95" customHeight="1" thickTop="1" thickBot="1">
      <c r="A25" s="35">
        <v>5</v>
      </c>
      <c r="B25" s="36">
        <f t="shared" si="2"/>
        <v>0</v>
      </c>
      <c r="C25" s="20"/>
      <c r="D25" s="21"/>
      <c r="E25" s="22"/>
    </row>
    <row r="26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291</v>
      </c>
      <c r="C1" s="3" t="s">
        <v>1</v>
      </c>
      <c r="D1" s="4" t="s">
        <v>11</v>
      </c>
      <c r="E1" s="5" t="s">
        <v>12</v>
      </c>
    </row>
    <row r="2" spans="1:5" ht="30" customHeight="1">
      <c r="A2" s="7" t="s">
        <v>2</v>
      </c>
      <c r="B2" s="8" t="s">
        <v>17</v>
      </c>
      <c r="C2" s="23"/>
      <c r="D2" s="9" t="s">
        <v>14</v>
      </c>
      <c r="E2" s="24" t="s">
        <v>15</v>
      </c>
    </row>
    <row r="3" spans="1:5" ht="30" customHeight="1">
      <c r="A3" s="7" t="s">
        <v>3</v>
      </c>
      <c r="B3" s="8"/>
      <c r="C3" s="23"/>
      <c r="D3" s="9"/>
      <c r="E3" s="24"/>
    </row>
    <row r="4" spans="1:5" ht="30" customHeight="1" thickBot="1">
      <c r="A4" s="7" t="s">
        <v>4</v>
      </c>
      <c r="B4" s="8"/>
      <c r="C4" s="25"/>
      <c r="D4" s="26"/>
      <c r="E4" s="27"/>
    </row>
    <row r="5" spans="1:5" ht="30" customHeight="1">
      <c r="A5" s="7" t="s">
        <v>5</v>
      </c>
      <c r="B5" s="8" t="s">
        <v>16</v>
      </c>
      <c r="C5" s="10" t="s">
        <v>6</v>
      </c>
      <c r="D5" s="11">
        <v>0.4</v>
      </c>
      <c r="E5" s="28"/>
    </row>
    <row r="6" spans="1:5" ht="30" customHeight="1" thickBot="1">
      <c r="A6" s="12" t="s">
        <v>7</v>
      </c>
      <c r="B6" s="37" t="s">
        <v>19</v>
      </c>
      <c r="C6" s="13" t="s">
        <v>8</v>
      </c>
      <c r="D6" s="14">
        <f>IF(D5&lt;0,"valor del indicador fuera de rango",IF(D5&lt;=2.5,0.16*(D5^2),IF(D5&lt;=5,(-0.16*(D5^2))+(0.8*D5),"valor del indicador fuera rango")))</f>
        <v>2.5600000000000005E-2</v>
      </c>
      <c r="E6" s="29"/>
    </row>
    <row r="7" spans="1:5" ht="30" customHeight="1">
      <c r="A7" s="15" t="s">
        <v>9</v>
      </c>
      <c r="B7" s="16" t="s">
        <v>8</v>
      </c>
      <c r="C7" s="38" t="s">
        <v>10</v>
      </c>
      <c r="D7" s="39"/>
      <c r="E7" s="40"/>
    </row>
    <row r="8" spans="1:5" ht="12.95" customHeight="1">
      <c r="A8" s="30">
        <v>0</v>
      </c>
      <c r="B8" s="31">
        <f t="shared" ref="B8:B16" si="0">0.16*A8^2</f>
        <v>0</v>
      </c>
      <c r="C8" s="17"/>
      <c r="D8" s="17"/>
      <c r="E8" s="18"/>
    </row>
    <row r="9" spans="1:5" ht="12.95" customHeight="1">
      <c r="A9" s="32">
        <f t="shared" ref="A9:A16" si="1">+A8+0.3</f>
        <v>0.3</v>
      </c>
      <c r="B9" s="31">
        <f t="shared" si="0"/>
        <v>1.44E-2</v>
      </c>
      <c r="C9" s="19"/>
      <c r="D9" s="17"/>
      <c r="E9" s="18"/>
    </row>
    <row r="10" spans="1:5" ht="12.95" customHeight="1">
      <c r="A10" s="32">
        <f t="shared" si="1"/>
        <v>0.6</v>
      </c>
      <c r="B10" s="31">
        <f t="shared" si="0"/>
        <v>5.7599999999999998E-2</v>
      </c>
      <c r="C10" s="19"/>
      <c r="D10" s="17"/>
      <c r="E10" s="18"/>
    </row>
    <row r="11" spans="1:5" ht="12.95" customHeight="1">
      <c r="A11" s="32">
        <f t="shared" si="1"/>
        <v>0.89999999999999991</v>
      </c>
      <c r="B11" s="31">
        <f t="shared" si="0"/>
        <v>0.12959999999999997</v>
      </c>
      <c r="C11" s="19"/>
      <c r="D11" s="17"/>
      <c r="E11" s="18"/>
    </row>
    <row r="12" spans="1:5" ht="12.95" customHeight="1">
      <c r="A12" s="32">
        <f t="shared" si="1"/>
        <v>1.2</v>
      </c>
      <c r="B12" s="31">
        <f t="shared" si="0"/>
        <v>0.23039999999999999</v>
      </c>
      <c r="C12" s="19"/>
      <c r="D12" s="17"/>
      <c r="E12" s="18"/>
    </row>
    <row r="13" spans="1:5" ht="12.95" customHeight="1">
      <c r="A13" s="32">
        <f t="shared" si="1"/>
        <v>1.5</v>
      </c>
      <c r="B13" s="31">
        <f t="shared" si="0"/>
        <v>0.36</v>
      </c>
      <c r="C13" s="19"/>
      <c r="D13" s="17"/>
      <c r="E13" s="18"/>
    </row>
    <row r="14" spans="1:5" ht="12.95" customHeight="1">
      <c r="A14" s="32">
        <f t="shared" si="1"/>
        <v>1.8</v>
      </c>
      <c r="B14" s="31">
        <f t="shared" si="0"/>
        <v>0.51840000000000008</v>
      </c>
      <c r="C14" s="19"/>
      <c r="D14" s="17"/>
      <c r="E14" s="18"/>
    </row>
    <row r="15" spans="1:5" ht="12.95" customHeight="1">
      <c r="A15" s="32">
        <f t="shared" si="1"/>
        <v>2.1</v>
      </c>
      <c r="B15" s="31">
        <f t="shared" si="0"/>
        <v>0.7056</v>
      </c>
      <c r="C15" s="19"/>
      <c r="D15" s="17"/>
      <c r="E15" s="18"/>
    </row>
    <row r="16" spans="1:5" ht="12.95" customHeight="1">
      <c r="A16" s="32">
        <f t="shared" si="1"/>
        <v>2.4</v>
      </c>
      <c r="B16" s="31">
        <f t="shared" si="0"/>
        <v>0.92159999999999997</v>
      </c>
      <c r="C16" s="19"/>
      <c r="D16" s="17"/>
      <c r="E16" s="18"/>
    </row>
    <row r="17" spans="1:5" ht="12.95" customHeight="1">
      <c r="A17" s="33">
        <v>2.5</v>
      </c>
      <c r="B17" s="34">
        <f t="shared" ref="B17:B25" si="2">-0.16*A17^2+0.8*A17</f>
        <v>1</v>
      </c>
      <c r="C17" s="19"/>
      <c r="D17" s="17"/>
      <c r="E17" s="18"/>
    </row>
    <row r="18" spans="1:5" ht="12.95" customHeight="1">
      <c r="A18" s="33">
        <f t="shared" ref="A18:A24" si="3">+A17+0.3</f>
        <v>2.8</v>
      </c>
      <c r="B18" s="34">
        <f t="shared" si="2"/>
        <v>0.98559999999999981</v>
      </c>
      <c r="C18" s="19"/>
      <c r="D18" s="17"/>
      <c r="E18" s="18"/>
    </row>
    <row r="19" spans="1:5" ht="12.95" customHeight="1">
      <c r="A19" s="33">
        <f t="shared" si="3"/>
        <v>3.0999999999999996</v>
      </c>
      <c r="B19" s="34">
        <f t="shared" si="2"/>
        <v>0.94240000000000035</v>
      </c>
      <c r="C19" s="19"/>
      <c r="D19" s="17"/>
      <c r="E19" s="18"/>
    </row>
    <row r="20" spans="1:5" ht="12.95" customHeight="1">
      <c r="A20" s="33">
        <f t="shared" si="3"/>
        <v>3.3999999999999995</v>
      </c>
      <c r="B20" s="34">
        <f t="shared" si="2"/>
        <v>0.87040000000000028</v>
      </c>
      <c r="C20" s="19"/>
      <c r="D20" s="17"/>
      <c r="E20" s="18"/>
    </row>
    <row r="21" spans="1:5" ht="12.95" customHeight="1">
      <c r="A21" s="33">
        <f t="shared" si="3"/>
        <v>3.6999999999999993</v>
      </c>
      <c r="B21" s="34">
        <f t="shared" si="2"/>
        <v>0.76960000000000051</v>
      </c>
      <c r="C21" s="19"/>
      <c r="D21" s="17"/>
      <c r="E21" s="18"/>
    </row>
    <row r="22" spans="1:5" ht="12.95" customHeight="1">
      <c r="A22" s="33">
        <f t="shared" si="3"/>
        <v>3.9999999999999991</v>
      </c>
      <c r="B22" s="34">
        <f t="shared" si="2"/>
        <v>0.64000000000000057</v>
      </c>
      <c r="C22" s="19"/>
      <c r="D22" s="17"/>
      <c r="E22" s="18"/>
    </row>
    <row r="23" spans="1:5" ht="12.95" customHeight="1">
      <c r="A23" s="33">
        <f t="shared" si="3"/>
        <v>4.2999999999999989</v>
      </c>
      <c r="B23" s="34">
        <f t="shared" si="2"/>
        <v>0.48160000000000069</v>
      </c>
      <c r="C23" s="19"/>
      <c r="D23" s="17"/>
      <c r="E23" s="18"/>
    </row>
    <row r="24" spans="1:5" ht="12.95" customHeight="1" thickBot="1">
      <c r="A24" s="33">
        <f t="shared" si="3"/>
        <v>4.5999999999999988</v>
      </c>
      <c r="B24" s="34">
        <f t="shared" si="2"/>
        <v>0.29440000000000088</v>
      </c>
      <c r="C24" s="20"/>
      <c r="D24" s="21"/>
      <c r="E24" s="22"/>
    </row>
    <row r="25" spans="1:5" ht="12.95" customHeight="1" thickTop="1" thickBot="1">
      <c r="A25" s="35">
        <v>5</v>
      </c>
      <c r="B25" s="36">
        <f t="shared" si="2"/>
        <v>0</v>
      </c>
      <c r="C25" s="20"/>
      <c r="D25" s="21"/>
      <c r="E25" s="22"/>
    </row>
    <row r="26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292</v>
      </c>
      <c r="C1" s="3" t="s">
        <v>1</v>
      </c>
      <c r="D1" s="4" t="s">
        <v>11</v>
      </c>
      <c r="E1" s="5" t="s">
        <v>12</v>
      </c>
    </row>
    <row r="2" spans="1:5" ht="30" customHeight="1">
      <c r="A2" s="7" t="s">
        <v>2</v>
      </c>
      <c r="B2" s="8" t="s">
        <v>18</v>
      </c>
      <c r="C2" s="23"/>
      <c r="D2" s="9" t="s">
        <v>14</v>
      </c>
      <c r="E2" s="24" t="s">
        <v>15</v>
      </c>
    </row>
    <row r="3" spans="1:5" ht="30" customHeight="1">
      <c r="A3" s="7" t="s">
        <v>3</v>
      </c>
      <c r="B3" s="8"/>
      <c r="C3" s="23"/>
      <c r="D3" s="9"/>
      <c r="E3" s="24"/>
    </row>
    <row r="4" spans="1:5" ht="30" customHeight="1" thickBot="1">
      <c r="A4" s="7" t="s">
        <v>4</v>
      </c>
      <c r="B4" s="8"/>
      <c r="C4" s="25"/>
      <c r="D4" s="26"/>
      <c r="E4" s="27"/>
    </row>
    <row r="5" spans="1:5" ht="30" customHeight="1">
      <c r="A5" s="7" t="s">
        <v>5</v>
      </c>
      <c r="B5" s="8" t="s">
        <v>16</v>
      </c>
      <c r="C5" s="10" t="s">
        <v>6</v>
      </c>
      <c r="D5" s="11">
        <v>0.4</v>
      </c>
      <c r="E5" s="28"/>
    </row>
    <row r="6" spans="1:5" ht="30" customHeight="1" thickBot="1">
      <c r="A6" s="12" t="s">
        <v>7</v>
      </c>
      <c r="B6" s="37" t="s">
        <v>19</v>
      </c>
      <c r="C6" s="13" t="s">
        <v>8</v>
      </c>
      <c r="D6" s="14">
        <f>IF(D5&lt;0,"valor del indicador fuera de rango",IF(D5&lt;=2.5,0.16*(D5^2),IF(D5&lt;=5,(-0.16*(D5^2))+(0.8*D5),"valor del indicador fuera rango")))</f>
        <v>2.5600000000000005E-2</v>
      </c>
      <c r="E6" s="29"/>
    </row>
    <row r="7" spans="1:5" ht="30" customHeight="1">
      <c r="A7" s="15" t="s">
        <v>9</v>
      </c>
      <c r="B7" s="16" t="s">
        <v>8</v>
      </c>
      <c r="C7" s="38" t="s">
        <v>10</v>
      </c>
      <c r="D7" s="39"/>
      <c r="E7" s="40"/>
    </row>
    <row r="8" spans="1:5" ht="12.95" customHeight="1">
      <c r="A8" s="30">
        <v>0</v>
      </c>
      <c r="B8" s="31">
        <f t="shared" ref="B8:B16" si="0">0.16*A8^2</f>
        <v>0</v>
      </c>
      <c r="C8" s="17"/>
      <c r="D8" s="17"/>
      <c r="E8" s="18"/>
    </row>
    <row r="9" spans="1:5" ht="12.95" customHeight="1">
      <c r="A9" s="32">
        <f t="shared" ref="A9:A16" si="1">+A8+0.3</f>
        <v>0.3</v>
      </c>
      <c r="B9" s="31">
        <f t="shared" si="0"/>
        <v>1.44E-2</v>
      </c>
      <c r="C9" s="19"/>
      <c r="D9" s="17"/>
      <c r="E9" s="18"/>
    </row>
    <row r="10" spans="1:5" ht="12.95" customHeight="1">
      <c r="A10" s="32">
        <f t="shared" si="1"/>
        <v>0.6</v>
      </c>
      <c r="B10" s="31">
        <f t="shared" si="0"/>
        <v>5.7599999999999998E-2</v>
      </c>
      <c r="C10" s="19"/>
      <c r="D10" s="17"/>
      <c r="E10" s="18"/>
    </row>
    <row r="11" spans="1:5" ht="12.95" customHeight="1">
      <c r="A11" s="32">
        <f t="shared" si="1"/>
        <v>0.89999999999999991</v>
      </c>
      <c r="B11" s="31">
        <f t="shared" si="0"/>
        <v>0.12959999999999997</v>
      </c>
      <c r="C11" s="19"/>
      <c r="D11" s="17"/>
      <c r="E11" s="18"/>
    </row>
    <row r="12" spans="1:5" ht="12.95" customHeight="1">
      <c r="A12" s="32">
        <f t="shared" si="1"/>
        <v>1.2</v>
      </c>
      <c r="B12" s="31">
        <f t="shared" si="0"/>
        <v>0.23039999999999999</v>
      </c>
      <c r="C12" s="19"/>
      <c r="D12" s="17"/>
      <c r="E12" s="18"/>
    </row>
    <row r="13" spans="1:5" ht="12.95" customHeight="1">
      <c r="A13" s="32">
        <f t="shared" si="1"/>
        <v>1.5</v>
      </c>
      <c r="B13" s="31">
        <f t="shared" si="0"/>
        <v>0.36</v>
      </c>
      <c r="C13" s="19"/>
      <c r="D13" s="17"/>
      <c r="E13" s="18"/>
    </row>
    <row r="14" spans="1:5" ht="12.95" customHeight="1">
      <c r="A14" s="32">
        <f t="shared" si="1"/>
        <v>1.8</v>
      </c>
      <c r="B14" s="31">
        <f t="shared" si="0"/>
        <v>0.51840000000000008</v>
      </c>
      <c r="C14" s="19"/>
      <c r="D14" s="17"/>
      <c r="E14" s="18"/>
    </row>
    <row r="15" spans="1:5" ht="12.95" customHeight="1">
      <c r="A15" s="32">
        <f t="shared" si="1"/>
        <v>2.1</v>
      </c>
      <c r="B15" s="31">
        <f t="shared" si="0"/>
        <v>0.7056</v>
      </c>
      <c r="C15" s="19"/>
      <c r="D15" s="17"/>
      <c r="E15" s="18"/>
    </row>
    <row r="16" spans="1:5" ht="12.95" customHeight="1">
      <c r="A16" s="32">
        <f t="shared" si="1"/>
        <v>2.4</v>
      </c>
      <c r="B16" s="31">
        <f t="shared" si="0"/>
        <v>0.92159999999999997</v>
      </c>
      <c r="C16" s="19"/>
      <c r="D16" s="17"/>
      <c r="E16" s="18"/>
    </row>
    <row r="17" spans="1:5" ht="12.95" customHeight="1">
      <c r="A17" s="33">
        <v>2.5</v>
      </c>
      <c r="B17" s="34">
        <f t="shared" ref="B17:B25" si="2">-0.16*A17^2+0.8*A17</f>
        <v>1</v>
      </c>
      <c r="C17" s="19"/>
      <c r="D17" s="17"/>
      <c r="E17" s="18"/>
    </row>
    <row r="18" spans="1:5" ht="12.95" customHeight="1">
      <c r="A18" s="33">
        <f t="shared" ref="A18:A24" si="3">+A17+0.3</f>
        <v>2.8</v>
      </c>
      <c r="B18" s="34">
        <f t="shared" si="2"/>
        <v>0.98559999999999981</v>
      </c>
      <c r="C18" s="19"/>
      <c r="D18" s="17"/>
      <c r="E18" s="18"/>
    </row>
    <row r="19" spans="1:5" ht="12.95" customHeight="1">
      <c r="A19" s="33">
        <f t="shared" si="3"/>
        <v>3.0999999999999996</v>
      </c>
      <c r="B19" s="34">
        <f t="shared" si="2"/>
        <v>0.94240000000000035</v>
      </c>
      <c r="C19" s="19"/>
      <c r="D19" s="17"/>
      <c r="E19" s="18"/>
    </row>
    <row r="20" spans="1:5" ht="12.95" customHeight="1">
      <c r="A20" s="33">
        <f t="shared" si="3"/>
        <v>3.3999999999999995</v>
      </c>
      <c r="B20" s="34">
        <f t="shared" si="2"/>
        <v>0.87040000000000028</v>
      </c>
      <c r="C20" s="19"/>
      <c r="D20" s="17"/>
      <c r="E20" s="18"/>
    </row>
    <row r="21" spans="1:5" ht="12.95" customHeight="1">
      <c r="A21" s="33">
        <f t="shared" si="3"/>
        <v>3.6999999999999993</v>
      </c>
      <c r="B21" s="34">
        <f t="shared" si="2"/>
        <v>0.76960000000000051</v>
      </c>
      <c r="C21" s="19"/>
      <c r="D21" s="17"/>
      <c r="E21" s="18"/>
    </row>
    <row r="22" spans="1:5" ht="12.95" customHeight="1">
      <c r="A22" s="33">
        <f t="shared" si="3"/>
        <v>3.9999999999999991</v>
      </c>
      <c r="B22" s="34">
        <f t="shared" si="2"/>
        <v>0.64000000000000057</v>
      </c>
      <c r="C22" s="19"/>
      <c r="D22" s="17"/>
      <c r="E22" s="18"/>
    </row>
    <row r="23" spans="1:5" ht="12.95" customHeight="1">
      <c r="A23" s="33">
        <f t="shared" si="3"/>
        <v>4.2999999999999989</v>
      </c>
      <c r="B23" s="34">
        <f t="shared" si="2"/>
        <v>0.48160000000000069</v>
      </c>
      <c r="C23" s="19"/>
      <c r="D23" s="17"/>
      <c r="E23" s="18"/>
    </row>
    <row r="24" spans="1:5" ht="12.95" customHeight="1" thickBot="1">
      <c r="A24" s="33">
        <f t="shared" si="3"/>
        <v>4.5999999999999988</v>
      </c>
      <c r="B24" s="34">
        <f t="shared" si="2"/>
        <v>0.29440000000000088</v>
      </c>
      <c r="C24" s="20"/>
      <c r="D24" s="21"/>
      <c r="E24" s="22"/>
    </row>
    <row r="25" spans="1:5" ht="12.95" customHeight="1" thickTop="1" thickBot="1">
      <c r="A25" s="35">
        <v>5</v>
      </c>
      <c r="B25" s="36">
        <f t="shared" si="2"/>
        <v>0</v>
      </c>
      <c r="C25" s="20"/>
      <c r="D25" s="21"/>
      <c r="E25" s="22"/>
    </row>
    <row r="26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290</vt:lpstr>
      <vt:lpstr>291</vt:lpstr>
      <vt:lpstr>292</vt:lpstr>
      <vt:lpstr>'291'!Ind290</vt:lpstr>
      <vt:lpstr>'292'!Ind290</vt:lpstr>
      <vt:lpstr>Ind290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2007-07-23T09:10:36Z</dcterms:created>
  <dcterms:modified xsi:type="dcterms:W3CDTF">2012-12-04T11:16:13Z</dcterms:modified>
</cp:coreProperties>
</file>