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75" yWindow="390" windowWidth="11595" windowHeight="9210" activeTab="1"/>
  </bookViews>
  <sheets>
    <sheet name="Registro" sheetId="2" r:id="rId1"/>
    <sheet name="247-249" sheetId="1" r:id="rId2"/>
  </sheets>
  <externalReferences>
    <externalReference r:id="rId5"/>
  </externalReferences>
  <definedNames>
    <definedName name="_Ind18">#REF!</definedName>
    <definedName name="_Ind4">#REF!</definedName>
    <definedName name="ficha">#REF!</definedName>
    <definedName name="OLE_LINK2" localSheetId="1">#REF!</definedName>
    <definedName name="OLE_LINK5" localSheetId="1">#REF!</definedName>
    <definedName name="OLE_LINK6" localSheetId="1">#REF!</definedName>
    <definedName name="OLE_LINK7" localSheetId="1">#REF!</definedName>
    <definedName name="OLE_LINK8" localSheetId="1">#REF!</definedName>
  </definedNames>
  <calcPr calcId="125725"/>
</workbook>
</file>

<file path=xl/sharedStrings.xml><?xml version="1.0" encoding="utf-8"?>
<sst xmlns="http://schemas.openxmlformats.org/spreadsheetml/2006/main" count="60" uniqueCount="29">
  <si>
    <t>calidad ambiental</t>
  </si>
  <si>
    <t>Indicador:</t>
  </si>
  <si>
    <t>unidad del indicador:</t>
  </si>
  <si>
    <t>rango de valores del indicador:</t>
  </si>
  <si>
    <t>función de transformación:</t>
  </si>
  <si>
    <t>valor del indicador</t>
  </si>
  <si>
    <t>nº de indicador:</t>
  </si>
  <si>
    <t>representación de la función de transformación</t>
  </si>
  <si>
    <t>valor del  indicador</t>
  </si>
  <si>
    <t>fórmula del indicador</t>
  </si>
  <si>
    <t>Tipo de indicador</t>
  </si>
  <si>
    <t>0&lt;I&lt;100</t>
  </si>
  <si>
    <t>Longitud relativa de las vías pecuarias afectada, ponderadas según tipo de viario.</t>
  </si>
  <si>
    <t>% de variación de la longitud de las vías pecuarias</t>
  </si>
  <si>
    <t xml:space="preserve">CA=-1E-04I^2 + 2 E-02I </t>
  </si>
  <si>
    <t>CA=-1E-04I^2 + 1</t>
  </si>
  <si>
    <t>CA=(-1E-04I^2 + 1)</t>
  </si>
  <si>
    <t>0 - 100</t>
  </si>
  <si>
    <t>Superficie relativa de las vías pecuarias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</si>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</sst>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164" formatCode="_-* #,##0.00\ &quot;€&quot;_-;\-* #,##0.00\ &quot;€&quot;_-;_-* &quot;-&quot;??\ &quot;€&quot;_-;_-@_-"/>
    <numFmt numFmtId="165" formatCode="0.000"/>
  </numFmts>
  <fonts count="7">
    <font>
      <sz val="10"/>
      <name val="Arial"/>
      <family val="2"/>
    </font>
    <font>
      <u val="single"/>
      <sz val="7.5"/>
      <color indexed="12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 style="hair"/>
      <right style="medium"/>
      <top style="thin"/>
      <bottom style="thin"/>
    </border>
    <border>
      <left style="dotted"/>
      <right style="medium"/>
      <top style="thin"/>
      <bottom style="thin"/>
    </border>
    <border>
      <left style="hair"/>
      <right style="medium"/>
      <top/>
      <bottom style="medium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 style="thin"/>
    </border>
    <border>
      <left style="dotted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/>
    </border>
    <border>
      <left style="thick"/>
      <right style="dotted"/>
      <top/>
      <bottom/>
    </border>
    <border>
      <left style="dotted"/>
      <right/>
      <top/>
      <bottom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dotted"/>
      <right style="thick"/>
      <top style="thin"/>
      <bottom style="thin"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thick"/>
      <right style="dotted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 style="thin"/>
      <bottom style="thick"/>
    </border>
    <border>
      <left/>
      <right style="thin"/>
      <top style="thin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/>
      <bottom style="thick"/>
    </border>
    <border>
      <left style="dotted"/>
      <right style="medium"/>
      <top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5" fontId="4" fillId="4" borderId="6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5" fontId="4" fillId="4" borderId="8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4" borderId="0" xfId="0" applyFill="1" applyBorder="1"/>
    <xf numFmtId="165" fontId="4" fillId="4" borderId="14" xfId="0" applyNumberFormat="1" applyFont="1" applyFill="1" applyBorder="1" applyAlignment="1">
      <alignment horizontal="center" vertical="center"/>
    </xf>
    <xf numFmtId="165" fontId="4" fillId="4" borderId="15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2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vertical="center"/>
    </xf>
    <xf numFmtId="0" fontId="2" fillId="4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vertical="center"/>
    </xf>
    <xf numFmtId="0" fontId="3" fillId="3" borderId="3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165" fontId="4" fillId="4" borderId="37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4" borderId="41" xfId="0" applyFont="1" applyFill="1" applyBorder="1" applyAlignment="1">
      <alignment horizontal="center" vertical="center"/>
    </xf>
    <xf numFmtId="165" fontId="4" fillId="4" borderId="42" xfId="0" applyNumberFormat="1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725"/>
          <c:y val="0.06775"/>
          <c:w val="0.86125"/>
          <c:h val="0.68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'247-249'!$A$8:$A$24</c:f>
              <c:numCache/>
            </c:numRef>
          </c:xVal>
          <c:yVal>
            <c:numRef>
              <c:f>'247-249'!$B$8:$B$24</c:f>
              <c:numCache/>
            </c:numRef>
          </c:yVal>
          <c:smooth val="0"/>
        </c:ser>
        <c:axId val="14603971"/>
        <c:axId val="64326876"/>
      </c:scatterChart>
      <c:valAx>
        <c:axId val="1460397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3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326876"/>
        <c:crosses val="autoZero"/>
        <c:crossBetween val="midCat"/>
        <c:dispUnits/>
      </c:valAx>
      <c:valAx>
        <c:axId val="6432687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19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603971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22" r="0.75000000000000022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25"/>
          <c:y val="0.06325"/>
          <c:w val="0.85525"/>
          <c:h val="0.713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'247-249'!$A$34:$A$56</c:f>
              <c:numCache/>
            </c:numRef>
          </c:xVal>
          <c:yVal>
            <c:numRef>
              <c:f>'247-249'!$B$34:$B$56</c:f>
              <c:numCache/>
            </c:numRef>
          </c:yVal>
          <c:smooth val="0"/>
        </c:ser>
        <c:axId val="42070973"/>
        <c:axId val="43094438"/>
      </c:scatterChart>
      <c:valAx>
        <c:axId val="4207097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325"/>
              <c:y val="0.890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094438"/>
        <c:crosses val="autoZero"/>
        <c:crossBetween val="midCat"/>
        <c:dispUnits/>
      </c:valAx>
      <c:valAx>
        <c:axId val="4309443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198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070973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22" r="0.75000000000000022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475"/>
          <c:y val="0.06825"/>
          <c:w val="0.8637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'247-249'!$A$66:$A$88</c:f>
              <c:numCache/>
            </c:numRef>
          </c:xVal>
          <c:yVal>
            <c:numRef>
              <c:f>'247-249'!$B$66:$B$88</c:f>
              <c:numCache/>
            </c:numRef>
          </c:yVal>
          <c:smooth val="0"/>
        </c:ser>
        <c:axId val="52305623"/>
        <c:axId val="988560"/>
      </c:scatterChart>
      <c:valAx>
        <c:axId val="5230562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88560"/>
        <c:crosses val="autoZero"/>
        <c:crossBetween val="midCat"/>
        <c:dispUnits/>
      </c:valAx>
      <c:valAx>
        <c:axId val="98856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ambienatal</a:t>
                </a:r>
              </a:p>
            </c:rich>
          </c:tx>
          <c:layout>
            <c:manualLayout>
              <c:xMode val="edge"/>
              <c:yMode val="edge"/>
              <c:x val="0.0105"/>
              <c:y val="0.181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305623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22" r="0.75000000000000022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wmf" /><Relationship Id="rId3" Type="http://schemas.openxmlformats.org/officeDocument/2006/relationships/image" Target="../media/image6.wmf" /><Relationship Id="rId4" Type="http://schemas.openxmlformats.org/officeDocument/2006/relationships/image" Target="../media/image7.wmf" /><Relationship Id="rId5" Type="http://schemas.openxmlformats.org/officeDocument/2006/relationships/image" Target="../media/image8.wmf" /><Relationship Id="rId6" Type="http://schemas.openxmlformats.org/officeDocument/2006/relationships/image" Target="../media/image9.wmf" /><Relationship Id="rId7" Type="http://schemas.openxmlformats.org/officeDocument/2006/relationships/image" Target="../media/image1.emf" /><Relationship Id="rId8" Type="http://schemas.openxmlformats.org/officeDocument/2006/relationships/image" Target="../media/image2.emf" /><Relationship Id="rId9" Type="http://schemas.openxmlformats.org/officeDocument/2006/relationships/image" Target="../media/image3.e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9525</xdr:rowOff>
    </xdr:from>
    <xdr:to>
      <xdr:col>5</xdr:col>
      <xdr:colOff>0</xdr:colOff>
      <xdr:row>20</xdr:row>
      <xdr:rowOff>9525</xdr:rowOff>
    </xdr:to>
    <xdr:graphicFrame macro="">
      <xdr:nvGraphicFramePr>
        <xdr:cNvPr id="1079" name="Chart 55"/>
        <xdr:cNvGraphicFramePr/>
      </xdr:nvGraphicFramePr>
      <xdr:xfrm>
        <a:off x="4438650" y="2676525"/>
        <a:ext cx="45339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2714625</xdr:colOff>
      <xdr:row>33</xdr:row>
      <xdr:rowOff>0</xdr:rowOff>
    </xdr:from>
    <xdr:to>
      <xdr:col>5</xdr:col>
      <xdr:colOff>0</xdr:colOff>
      <xdr:row>46</xdr:row>
      <xdr:rowOff>152400</xdr:rowOff>
    </xdr:to>
    <xdr:graphicFrame macro="">
      <xdr:nvGraphicFramePr>
        <xdr:cNvPr id="1063" name="Chart 39"/>
        <xdr:cNvGraphicFramePr/>
      </xdr:nvGraphicFramePr>
      <xdr:xfrm>
        <a:off x="4429125" y="8410575"/>
        <a:ext cx="454342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65</xdr:row>
      <xdr:rowOff>9525</xdr:rowOff>
    </xdr:from>
    <xdr:to>
      <xdr:col>5</xdr:col>
      <xdr:colOff>0</xdr:colOff>
      <xdr:row>78</xdr:row>
      <xdr:rowOff>0</xdr:rowOff>
    </xdr:to>
    <xdr:graphicFrame macro="">
      <xdr:nvGraphicFramePr>
        <xdr:cNvPr id="1080" name="Chart 56"/>
        <xdr:cNvGraphicFramePr/>
      </xdr:nvGraphicFramePr>
      <xdr:xfrm>
        <a:off x="4429125" y="15135225"/>
        <a:ext cx="4543425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771525</xdr:colOff>
      <xdr:row>0</xdr:row>
      <xdr:rowOff>0</xdr:rowOff>
    </xdr:from>
    <xdr:to>
      <xdr:col>1</xdr:col>
      <xdr:colOff>1943100</xdr:colOff>
      <xdr:row>0</xdr:row>
      <xdr:rowOff>0</xdr:rowOff>
    </xdr:to>
    <xdr:pic>
      <xdr:nvPicPr>
        <xdr:cNvPr id="1145" name="Picture 1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486025" y="0"/>
          <a:ext cx="1171575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76200</xdr:colOff>
      <xdr:row>89</xdr:row>
      <xdr:rowOff>0</xdr:rowOff>
    </xdr:from>
    <xdr:to>
      <xdr:col>6</xdr:col>
      <xdr:colOff>495300</xdr:colOff>
      <xdr:row>89</xdr:row>
      <xdr:rowOff>0</xdr:rowOff>
    </xdr:to>
    <xdr:pic>
      <xdr:nvPicPr>
        <xdr:cNvPr id="1177" name="Picture 1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4505325" y="19011900"/>
          <a:ext cx="5724525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9525</xdr:colOff>
      <xdr:row>20</xdr:row>
      <xdr:rowOff>19050</xdr:rowOff>
    </xdr:from>
    <xdr:to>
      <xdr:col>4</xdr:col>
      <xdr:colOff>1504950</xdr:colOff>
      <xdr:row>24</xdr:row>
      <xdr:rowOff>9525</xdr:rowOff>
    </xdr:to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4438650" y="4791075"/>
          <a:ext cx="4524375" cy="6381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3.1.4. VIARIO RURAL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3.1.4.1. CAMINOS, SENDAS, ATAJOS Y VÍAS PECUARIAS.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Viario tradicional recorrido por el ganado trashumante. Los rangos de vías pecuarias se correlacionan con su anchura. Si se modifica el ancho se elegirá el rango inferior.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Ind(sin)=0</a:t>
          </a:r>
        </a:p>
      </xdr:txBody>
    </xdr:sp>
    <xdr:clientData/>
  </xdr:twoCellAnchor>
  <xdr:twoCellAnchor>
    <xdr:from>
      <xdr:col>2</xdr:col>
      <xdr:colOff>9525</xdr:colOff>
      <xdr:row>46</xdr:row>
      <xdr:rowOff>152400</xdr:rowOff>
    </xdr:from>
    <xdr:to>
      <xdr:col>4</xdr:col>
      <xdr:colOff>1504950</xdr:colOff>
      <xdr:row>56</xdr:row>
      <xdr:rowOff>0</xdr:rowOff>
    </xdr:to>
    <xdr:grpSp>
      <xdr:nvGrpSpPr>
        <xdr:cNvPr id="1211" name="Group 187"/>
        <xdr:cNvGrpSpPr>
          <a:grpSpLocks/>
        </xdr:cNvGrpSpPr>
      </xdr:nvGrpSpPr>
      <xdr:grpSpPr bwMode="auto">
        <a:xfrm>
          <a:off x="4438650" y="10668000"/>
          <a:ext cx="4524375" cy="1466850"/>
          <a:chOff x="466" y="1188"/>
          <a:chExt cx="475" cy="154"/>
        </a:xfrm>
      </xdr:grpSpPr>
      <xdr:sp macro="" textlink="">
        <xdr:nvSpPr>
          <xdr:cNvPr id="1208" name="Text Box 184"/>
          <xdr:cNvSpPr txBox="1">
            <a:spLocks noChangeArrowheads="1"/>
          </xdr:cNvSpPr>
        </xdr:nvSpPr>
        <xdr:spPr bwMode="auto">
          <a:xfrm>
            <a:off x="466" y="1188"/>
            <a:ext cx="475" cy="154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n=nº de tramos de vías pecuarias en el entorno y m=nº total de tramos afectados.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1209" name="Picture 185"/>
          <xdr:cNvPicPr preferRelativeResize="1">
            <a:picLocks noChangeAspect="1"/>
          </xdr:cNvPicPr>
        </xdr:nvPicPr>
        <xdr:blipFill>
          <a:blip r:embed="rId6"/>
          <a:srcRect r="19834" b="24804"/>
          <a:stretch>
            <a:fillRect/>
          </a:stretch>
        </xdr:blipFill>
        <xdr:spPr bwMode="auto">
          <a:xfrm>
            <a:off x="471" y="1246"/>
            <a:ext cx="459" cy="46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78</xdr:row>
      <xdr:rowOff>0</xdr:rowOff>
    </xdr:from>
    <xdr:to>
      <xdr:col>5</xdr:col>
      <xdr:colOff>0</xdr:colOff>
      <xdr:row>88</xdr:row>
      <xdr:rowOff>0</xdr:rowOff>
    </xdr:to>
    <xdr:grpSp>
      <xdr:nvGrpSpPr>
        <xdr:cNvPr id="13" name="12 Grupo"/>
        <xdr:cNvGrpSpPr/>
      </xdr:nvGrpSpPr>
      <xdr:grpSpPr>
        <a:xfrm>
          <a:off x="4429125" y="17230725"/>
          <a:ext cx="4543425" cy="1619250"/>
          <a:chOff x="4429125" y="17230725"/>
          <a:chExt cx="4543425" cy="1619250"/>
        </a:xfrm>
      </xdr:grpSpPr>
      <xdr:sp macro="" textlink="">
        <xdr:nvSpPr>
          <xdr:cNvPr id="1175" name="Text Box 151"/>
          <xdr:cNvSpPr txBox="1">
            <a:spLocks noChangeArrowheads="1"/>
          </xdr:cNvSpPr>
        </xdr:nvSpPr>
        <xdr:spPr bwMode="auto">
          <a:xfrm>
            <a:off x="4429125" y="17230725"/>
            <a:ext cx="4543425" cy="161925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n=nº de tramos de vías pecuarias en el entorno.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 ya que son vías antíguas que siempren tienen la longitud idónea.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1210" name="Picture 186"/>
          <xdr:cNvPicPr preferRelativeResize="1">
            <a:picLocks noChangeAspect="1"/>
          </xdr:cNvPicPr>
        </xdr:nvPicPr>
        <xdr:blipFill>
          <a:blip r:embed="rId6"/>
          <a:srcRect r="19834" b="24804"/>
          <a:stretch>
            <a:fillRect/>
          </a:stretch>
        </xdr:blipFill>
        <xdr:spPr bwMode="auto">
          <a:xfrm>
            <a:off x="4476831" y="17802320"/>
            <a:ext cx="4371911" cy="438007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1.bin" /><Relationship Id="rId2" Type="http://schemas.openxmlformats.org/officeDocument/2006/relationships/oleObject" Target="../embeddings/oleObject2.bin" /><Relationship Id="rId3" Type="http://schemas.openxmlformats.org/officeDocument/2006/relationships/oleObject" Target="../embeddings/oleObject3.bin" /><Relationship Id="rId4" Type="http://schemas.openxmlformats.org/officeDocument/2006/relationships/oleObject" Target="../embeddings/oleObject4.bin" /><Relationship Id="rId5" Type="http://schemas.openxmlformats.org/officeDocument/2006/relationships/oleObject" Target="../embeddings/oleObject5.bin" /><Relationship Id="rId6" Type="http://schemas.openxmlformats.org/officeDocument/2006/relationships/oleObject" Target="../embeddings/oleObject6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20</v>
      </c>
      <c r="B1" t="s">
        <v>21</v>
      </c>
    </row>
    <row r="3" spans="1:2" ht="12.75">
      <c r="A3" t="s">
        <v>22</v>
      </c>
      <c r="B3" t="s">
        <v>23</v>
      </c>
    </row>
    <row r="4" ht="12.75">
      <c r="B4" t="s">
        <v>24</v>
      </c>
    </row>
    <row r="5" ht="12.75">
      <c r="B5" t="s">
        <v>25</v>
      </c>
    </row>
    <row r="6" ht="12.75">
      <c r="B6" t="s">
        <v>26</v>
      </c>
    </row>
    <row r="8" spans="1:2" ht="12.75">
      <c r="A8" t="s">
        <v>27</v>
      </c>
      <c r="B8" t="s">
        <v>28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9"/>
  <sheetViews>
    <sheetView tabSelected="1" workbookViewId="0" topLeftCell="A67">
      <selection activeCell="B98" sqref="B98"/>
    </sheetView>
  </sheetViews>
  <sheetFormatPr defaultColWidth="11.421875" defaultRowHeight="12.75" customHeight="1"/>
  <cols>
    <col min="1" max="1" width="25.7109375" style="18" customWidth="1"/>
    <col min="2" max="2" width="40.7109375" style="18" customWidth="1"/>
    <col min="3" max="5" width="22.7109375" style="18" customWidth="1"/>
    <col min="6" max="16384" width="11.421875" style="18" customWidth="1"/>
  </cols>
  <sheetData>
    <row r="1" spans="1:5" ht="30" customHeight="1" thickTop="1">
      <c r="A1" s="29" t="s">
        <v>6</v>
      </c>
      <c r="B1" s="30">
        <v>247</v>
      </c>
      <c r="C1" s="31" t="s">
        <v>4</v>
      </c>
      <c r="D1" s="32" t="s">
        <v>15</v>
      </c>
      <c r="E1" s="33" t="s">
        <v>11</v>
      </c>
    </row>
    <row r="2" spans="1:5" ht="30" customHeight="1">
      <c r="A2" s="34" t="s">
        <v>1</v>
      </c>
      <c r="B2" s="7" t="s">
        <v>18</v>
      </c>
      <c r="C2" s="11"/>
      <c r="D2" s="12"/>
      <c r="E2" s="35"/>
    </row>
    <row r="3" spans="1:5" ht="30" customHeight="1">
      <c r="A3" s="34" t="s">
        <v>9</v>
      </c>
      <c r="B3" s="21"/>
      <c r="C3" s="11"/>
      <c r="D3" s="13"/>
      <c r="E3" s="35"/>
    </row>
    <row r="4" spans="1:5" ht="30" customHeight="1" thickBot="1">
      <c r="A4" s="34" t="s">
        <v>2</v>
      </c>
      <c r="B4" s="7"/>
      <c r="C4" s="14"/>
      <c r="D4" s="15"/>
      <c r="E4" s="36"/>
    </row>
    <row r="5" spans="1:5" ht="30" customHeight="1">
      <c r="A5" s="34" t="s">
        <v>3</v>
      </c>
      <c r="B5" s="7" t="s">
        <v>17</v>
      </c>
      <c r="C5" s="1" t="s">
        <v>5</v>
      </c>
      <c r="D5" s="2">
        <v>50</v>
      </c>
      <c r="E5" s="37"/>
    </row>
    <row r="6" spans="1:5" ht="30" customHeight="1" thickBot="1">
      <c r="A6" s="38" t="s">
        <v>10</v>
      </c>
      <c r="B6" s="10" t="s">
        <v>19</v>
      </c>
      <c r="C6" s="3" t="s">
        <v>0</v>
      </c>
      <c r="D6" s="4">
        <f>IF(D5&lt;0,"valor del indicador fuera de rango",IF(D5&lt;=100,-0.0001*(D5^2)+1,"valor del indicador fuera rango"))</f>
        <v>0.75</v>
      </c>
      <c r="E6" s="39"/>
    </row>
    <row r="7" spans="1:5" ht="30" customHeight="1">
      <c r="A7" s="40" t="s">
        <v>8</v>
      </c>
      <c r="B7" s="5" t="s">
        <v>0</v>
      </c>
      <c r="C7" s="55" t="s">
        <v>7</v>
      </c>
      <c r="D7" s="56"/>
      <c r="E7" s="57"/>
    </row>
    <row r="8" spans="1:5" ht="12.75" customHeight="1">
      <c r="A8" s="41">
        <v>0</v>
      </c>
      <c r="B8" s="6">
        <f>-0.0001*A8^2+1</f>
        <v>1</v>
      </c>
      <c r="C8" s="17"/>
      <c r="D8" s="17"/>
      <c r="E8" s="42"/>
    </row>
    <row r="9" spans="1:5" ht="12.75" customHeight="1">
      <c r="A9" s="43">
        <v>10</v>
      </c>
      <c r="B9" s="6">
        <f aca="true" t="shared" si="0" ref="B9:B24">-0.0001*A9^2+1</f>
        <v>0.99</v>
      </c>
      <c r="C9" s="16"/>
      <c r="D9" s="17"/>
      <c r="E9" s="42"/>
    </row>
    <row r="10" spans="1:5" ht="12.75" customHeight="1">
      <c r="A10" s="43">
        <v>20</v>
      </c>
      <c r="B10" s="6">
        <f t="shared" si="0"/>
        <v>0.96</v>
      </c>
      <c r="C10" s="16"/>
      <c r="D10" s="17"/>
      <c r="E10" s="42"/>
    </row>
    <row r="11" spans="1:5" ht="12.75" customHeight="1">
      <c r="A11" s="43">
        <v>30</v>
      </c>
      <c r="B11" s="6">
        <f t="shared" si="0"/>
        <v>0.91</v>
      </c>
      <c r="C11" s="16"/>
      <c r="D11" s="17"/>
      <c r="E11" s="42"/>
    </row>
    <row r="12" spans="1:5" ht="12.75" customHeight="1">
      <c r="A12" s="43">
        <v>40</v>
      </c>
      <c r="B12" s="6">
        <f t="shared" si="0"/>
        <v>0.84</v>
      </c>
      <c r="C12" s="16"/>
      <c r="D12" s="17"/>
      <c r="E12" s="42"/>
    </row>
    <row r="13" spans="1:5" ht="12.75" customHeight="1">
      <c r="A13" s="43">
        <f aca="true" t="shared" si="1" ref="A13:A24">+A12+5</f>
        <v>45</v>
      </c>
      <c r="B13" s="22">
        <f t="shared" si="0"/>
        <v>0.7975</v>
      </c>
      <c r="C13" s="24"/>
      <c r="D13" s="26"/>
      <c r="E13" s="42"/>
    </row>
    <row r="14" spans="1:5" ht="12.75" customHeight="1">
      <c r="A14" s="43">
        <f t="shared" si="1"/>
        <v>50</v>
      </c>
      <c r="B14" s="23">
        <f t="shared" si="0"/>
        <v>0.75</v>
      </c>
      <c r="C14" s="25"/>
      <c r="D14" s="26"/>
      <c r="E14" s="42"/>
    </row>
    <row r="15" spans="1:5" ht="12.75" customHeight="1">
      <c r="A15" s="43">
        <f t="shared" si="1"/>
        <v>55</v>
      </c>
      <c r="B15" s="6">
        <f t="shared" si="0"/>
        <v>0.6975</v>
      </c>
      <c r="C15" s="16"/>
      <c r="D15" s="17"/>
      <c r="E15" s="42"/>
    </row>
    <row r="16" spans="1:5" ht="12.75" customHeight="1">
      <c r="A16" s="43">
        <f t="shared" si="1"/>
        <v>60</v>
      </c>
      <c r="B16" s="6">
        <f t="shared" si="0"/>
        <v>0.6399999999999999</v>
      </c>
      <c r="C16" s="16"/>
      <c r="D16" s="17"/>
      <c r="E16" s="42"/>
    </row>
    <row r="17" spans="1:5" ht="12.75" customHeight="1">
      <c r="A17" s="43">
        <f t="shared" si="1"/>
        <v>65</v>
      </c>
      <c r="B17" s="6">
        <f t="shared" si="0"/>
        <v>0.5774999999999999</v>
      </c>
      <c r="C17" s="16"/>
      <c r="D17" s="17"/>
      <c r="E17" s="42"/>
    </row>
    <row r="18" spans="1:5" ht="12.75" customHeight="1">
      <c r="A18" s="43">
        <f t="shared" si="1"/>
        <v>70</v>
      </c>
      <c r="B18" s="6">
        <f t="shared" si="0"/>
        <v>0.51</v>
      </c>
      <c r="C18" s="16"/>
      <c r="D18" s="17"/>
      <c r="E18" s="42"/>
    </row>
    <row r="19" spans="1:5" ht="12.75" customHeight="1">
      <c r="A19" s="43">
        <f t="shared" si="1"/>
        <v>75</v>
      </c>
      <c r="B19" s="6">
        <f t="shared" si="0"/>
        <v>0.4375</v>
      </c>
      <c r="C19" s="16"/>
      <c r="D19" s="17"/>
      <c r="E19" s="42"/>
    </row>
    <row r="20" spans="1:5" ht="12.75" customHeight="1">
      <c r="A20" s="43">
        <f t="shared" si="1"/>
        <v>80</v>
      </c>
      <c r="B20" s="6">
        <f t="shared" si="0"/>
        <v>0.36</v>
      </c>
      <c r="C20" s="16"/>
      <c r="D20" s="17"/>
      <c r="E20" s="42"/>
    </row>
    <row r="21" spans="1:5" ht="12.75" customHeight="1">
      <c r="A21" s="43">
        <f t="shared" si="1"/>
        <v>85</v>
      </c>
      <c r="B21" s="6">
        <f t="shared" si="0"/>
        <v>0.27749999999999997</v>
      </c>
      <c r="C21" s="16"/>
      <c r="D21" s="17"/>
      <c r="E21" s="42"/>
    </row>
    <row r="22" spans="1:5" ht="12.75" customHeight="1">
      <c r="A22" s="43">
        <f t="shared" si="1"/>
        <v>90</v>
      </c>
      <c r="B22" s="9">
        <f t="shared" si="0"/>
        <v>0.18999999999999995</v>
      </c>
      <c r="C22" s="16"/>
      <c r="D22" s="17"/>
      <c r="E22" s="42"/>
    </row>
    <row r="23" spans="1:5" ht="12.75" customHeight="1">
      <c r="A23" s="43">
        <f t="shared" si="1"/>
        <v>95</v>
      </c>
      <c r="B23" s="6">
        <f t="shared" si="0"/>
        <v>0.09749999999999992</v>
      </c>
      <c r="C23" s="16"/>
      <c r="D23" s="17"/>
      <c r="E23" s="42"/>
    </row>
    <row r="24" spans="1:5" ht="12.75" customHeight="1" thickBot="1">
      <c r="A24" s="44">
        <f t="shared" si="1"/>
        <v>100</v>
      </c>
      <c r="B24" s="45">
        <f t="shared" si="0"/>
        <v>0</v>
      </c>
      <c r="C24" s="46"/>
      <c r="D24" s="47"/>
      <c r="E24" s="48"/>
    </row>
    <row r="25" spans="1:5" ht="12.75" customHeight="1" thickTop="1">
      <c r="A25" s="17"/>
      <c r="B25" s="17"/>
      <c r="C25" s="17"/>
      <c r="D25" s="17"/>
      <c r="E25" s="17"/>
    </row>
    <row r="26" spans="1:5" ht="12.75" customHeight="1" thickBot="1">
      <c r="A26" s="17"/>
      <c r="B26" s="17"/>
      <c r="C26" s="17"/>
      <c r="D26" s="17"/>
      <c r="E26" s="17"/>
    </row>
    <row r="27" spans="1:5" ht="30" customHeight="1" thickTop="1">
      <c r="A27" s="29" t="s">
        <v>6</v>
      </c>
      <c r="B27" s="30">
        <v>248</v>
      </c>
      <c r="C27" s="31" t="s">
        <v>4</v>
      </c>
      <c r="D27" s="32" t="s">
        <v>16</v>
      </c>
      <c r="E27" s="33" t="s">
        <v>11</v>
      </c>
    </row>
    <row r="28" spans="1:5" ht="30" customHeight="1">
      <c r="A28" s="34" t="s">
        <v>1</v>
      </c>
      <c r="B28" s="7" t="s">
        <v>12</v>
      </c>
      <c r="C28" s="11"/>
      <c r="D28" s="12"/>
      <c r="E28" s="35"/>
    </row>
    <row r="29" spans="1:5" ht="30" customHeight="1">
      <c r="A29" s="34" t="s">
        <v>9</v>
      </c>
      <c r="B29" s="21"/>
      <c r="C29" s="11"/>
      <c r="D29" s="13"/>
      <c r="E29" s="35"/>
    </row>
    <row r="30" spans="1:5" ht="30" customHeight="1" thickBot="1">
      <c r="A30" s="34" t="s">
        <v>2</v>
      </c>
      <c r="B30" s="7"/>
      <c r="C30" s="14"/>
      <c r="D30" s="15"/>
      <c r="E30" s="36"/>
    </row>
    <row r="31" spans="1:5" ht="30" customHeight="1">
      <c r="A31" s="34" t="s">
        <v>3</v>
      </c>
      <c r="B31" s="7" t="s">
        <v>17</v>
      </c>
      <c r="C31" s="1" t="s">
        <v>5</v>
      </c>
      <c r="D31" s="2">
        <v>30</v>
      </c>
      <c r="E31" s="37"/>
    </row>
    <row r="32" spans="1:5" ht="30" customHeight="1" thickBot="1">
      <c r="A32" s="38" t="s">
        <v>10</v>
      </c>
      <c r="B32" s="10" t="s">
        <v>19</v>
      </c>
      <c r="C32" s="3" t="s">
        <v>0</v>
      </c>
      <c r="D32" s="4">
        <f>IF(D31&lt;0,"valor del indicador fuera de rango",IF(D31&lt;=100,-0.0001*(D31^2)+1,"valor del indicador fuera rango"))</f>
        <v>0.91</v>
      </c>
      <c r="E32" s="39"/>
    </row>
    <row r="33" spans="1:5" ht="30" customHeight="1">
      <c r="A33" s="40" t="s">
        <v>8</v>
      </c>
      <c r="B33" s="5" t="s">
        <v>0</v>
      </c>
      <c r="C33" s="55" t="s">
        <v>7</v>
      </c>
      <c r="D33" s="56"/>
      <c r="E33" s="57"/>
    </row>
    <row r="34" spans="1:5" ht="12.75" customHeight="1">
      <c r="A34" s="41">
        <v>0</v>
      </c>
      <c r="B34" s="6">
        <f>-0.0001*A34^2+1</f>
        <v>1</v>
      </c>
      <c r="C34" s="17"/>
      <c r="D34" s="17"/>
      <c r="E34" s="42"/>
    </row>
    <row r="35" spans="1:5" ht="12.75" customHeight="1">
      <c r="A35" s="43">
        <v>5</v>
      </c>
      <c r="B35" s="6">
        <f aca="true" t="shared" si="2" ref="B35:B50">-0.0001*A35^2+1</f>
        <v>0.9975</v>
      </c>
      <c r="C35" s="16"/>
      <c r="D35" s="17"/>
      <c r="E35" s="42"/>
    </row>
    <row r="36" spans="1:5" ht="12.75" customHeight="1">
      <c r="A36" s="41">
        <v>10</v>
      </c>
      <c r="B36" s="6">
        <f t="shared" si="2"/>
        <v>0.99</v>
      </c>
      <c r="C36" s="16"/>
      <c r="D36" s="17"/>
      <c r="E36" s="42"/>
    </row>
    <row r="37" spans="1:5" ht="12.75" customHeight="1">
      <c r="A37" s="43">
        <v>15</v>
      </c>
      <c r="B37" s="6">
        <f t="shared" si="2"/>
        <v>0.9775</v>
      </c>
      <c r="C37" s="16"/>
      <c r="D37" s="17"/>
      <c r="E37" s="42"/>
    </row>
    <row r="38" spans="1:5" ht="12.75" customHeight="1">
      <c r="A38" s="41">
        <v>20</v>
      </c>
      <c r="B38" s="6">
        <f t="shared" si="2"/>
        <v>0.96</v>
      </c>
      <c r="C38" s="16"/>
      <c r="D38" s="17"/>
      <c r="E38" s="42"/>
    </row>
    <row r="39" spans="1:5" ht="12.75" customHeight="1">
      <c r="A39" s="43">
        <v>25</v>
      </c>
      <c r="B39" s="6">
        <f t="shared" si="2"/>
        <v>0.9375</v>
      </c>
      <c r="C39" s="16"/>
      <c r="D39" s="17"/>
      <c r="E39" s="42"/>
    </row>
    <row r="40" spans="1:5" ht="12.75" customHeight="1">
      <c r="A40" s="41">
        <v>30</v>
      </c>
      <c r="B40" s="6">
        <f t="shared" si="2"/>
        <v>0.91</v>
      </c>
      <c r="C40" s="16"/>
      <c r="D40" s="17"/>
      <c r="E40" s="42"/>
    </row>
    <row r="41" spans="1:5" ht="12.75" customHeight="1">
      <c r="A41" s="43">
        <v>35</v>
      </c>
      <c r="B41" s="6">
        <f t="shared" si="2"/>
        <v>0.8775</v>
      </c>
      <c r="C41" s="16"/>
      <c r="D41" s="17"/>
      <c r="E41" s="42"/>
    </row>
    <row r="42" spans="1:5" ht="12.75" customHeight="1">
      <c r="A42" s="41">
        <v>40</v>
      </c>
      <c r="B42" s="6">
        <f t="shared" si="2"/>
        <v>0.84</v>
      </c>
      <c r="C42" s="16"/>
      <c r="D42" s="17"/>
      <c r="E42" s="42"/>
    </row>
    <row r="43" spans="1:5" ht="12.75" customHeight="1">
      <c r="A43" s="43">
        <v>45</v>
      </c>
      <c r="B43" s="6">
        <f t="shared" si="2"/>
        <v>0.7975</v>
      </c>
      <c r="C43" s="16"/>
      <c r="D43" s="17"/>
      <c r="E43" s="42"/>
    </row>
    <row r="44" spans="1:5" ht="12.75" customHeight="1">
      <c r="A44" s="41">
        <v>50</v>
      </c>
      <c r="B44" s="6">
        <f t="shared" si="2"/>
        <v>0.75</v>
      </c>
      <c r="C44" s="16"/>
      <c r="D44" s="17"/>
      <c r="E44" s="42"/>
    </row>
    <row r="45" spans="1:5" ht="12.75" customHeight="1">
      <c r="A45" s="43">
        <v>55</v>
      </c>
      <c r="B45" s="6">
        <f t="shared" si="2"/>
        <v>0.6975</v>
      </c>
      <c r="C45" s="16"/>
      <c r="D45" s="17"/>
      <c r="E45" s="42"/>
    </row>
    <row r="46" spans="1:5" ht="12.75" customHeight="1">
      <c r="A46" s="41">
        <v>60</v>
      </c>
      <c r="B46" s="6">
        <f t="shared" si="2"/>
        <v>0.6399999999999999</v>
      </c>
      <c r="C46" s="16"/>
      <c r="D46" s="17"/>
      <c r="E46" s="42"/>
    </row>
    <row r="47" spans="1:5" ht="12.75" customHeight="1">
      <c r="A47" s="43">
        <v>65</v>
      </c>
      <c r="B47" s="6">
        <f t="shared" si="2"/>
        <v>0.5774999999999999</v>
      </c>
      <c r="C47" s="16"/>
      <c r="D47" s="17"/>
      <c r="E47" s="42"/>
    </row>
    <row r="48" spans="1:5" ht="12.75" customHeight="1">
      <c r="A48" s="41">
        <v>70</v>
      </c>
      <c r="B48" s="6">
        <f t="shared" si="2"/>
        <v>0.51</v>
      </c>
      <c r="C48" s="16"/>
      <c r="D48" s="17"/>
      <c r="E48" s="42"/>
    </row>
    <row r="49" spans="1:5" ht="12.75" customHeight="1">
      <c r="A49" s="43">
        <v>75</v>
      </c>
      <c r="B49" s="6">
        <f t="shared" si="2"/>
        <v>0.4375</v>
      </c>
      <c r="C49" s="16"/>
      <c r="D49" s="17"/>
      <c r="E49" s="42"/>
    </row>
    <row r="50" spans="1:5" ht="12.75" customHeight="1">
      <c r="A50" s="41">
        <v>80</v>
      </c>
      <c r="B50" s="6">
        <f t="shared" si="2"/>
        <v>0.36</v>
      </c>
      <c r="C50" s="16"/>
      <c r="D50" s="17"/>
      <c r="E50" s="42"/>
    </row>
    <row r="51" spans="1:5" ht="12.75" customHeight="1">
      <c r="A51" s="43">
        <v>85</v>
      </c>
      <c r="B51" s="6">
        <f aca="true" t="shared" si="3" ref="B51:B56">-0.0001*A51^2+1</f>
        <v>0.27749999999999997</v>
      </c>
      <c r="C51" s="16"/>
      <c r="D51" s="17"/>
      <c r="E51" s="42"/>
    </row>
    <row r="52" spans="1:5" ht="12.75" customHeight="1">
      <c r="A52" s="41">
        <v>90</v>
      </c>
      <c r="B52" s="6">
        <f t="shared" si="3"/>
        <v>0.18999999999999995</v>
      </c>
      <c r="C52" s="16"/>
      <c r="D52" s="17"/>
      <c r="E52" s="42"/>
    </row>
    <row r="53" spans="1:5" ht="12.75" customHeight="1">
      <c r="A53" s="41">
        <v>91</v>
      </c>
      <c r="B53" s="6">
        <f t="shared" si="3"/>
        <v>0.17189999999999994</v>
      </c>
      <c r="C53" s="16"/>
      <c r="D53" s="17"/>
      <c r="E53" s="42"/>
    </row>
    <row r="54" spans="1:5" ht="12.75" customHeight="1">
      <c r="A54" s="41">
        <v>92</v>
      </c>
      <c r="B54" s="6">
        <f t="shared" si="3"/>
        <v>0.15359999999999996</v>
      </c>
      <c r="C54" s="16"/>
      <c r="D54" s="17"/>
      <c r="E54" s="42"/>
    </row>
    <row r="55" spans="1:5" ht="12.75" customHeight="1">
      <c r="A55" s="41">
        <v>93</v>
      </c>
      <c r="B55" s="6">
        <f t="shared" si="3"/>
        <v>0.1351</v>
      </c>
      <c r="C55" s="16"/>
      <c r="D55" s="17"/>
      <c r="E55" s="42"/>
    </row>
    <row r="56" spans="1:5" ht="12.75" customHeight="1" thickBot="1">
      <c r="A56" s="49">
        <v>100</v>
      </c>
      <c r="B56" s="50">
        <f t="shared" si="3"/>
        <v>0</v>
      </c>
      <c r="C56" s="51"/>
      <c r="D56" s="47"/>
      <c r="E56" s="48"/>
    </row>
    <row r="57" spans="1:6" ht="12.75" customHeight="1" thickTop="1">
      <c r="A57" s="16"/>
      <c r="B57" s="20"/>
      <c r="C57" s="16"/>
      <c r="D57" s="20"/>
      <c r="E57" s="20"/>
      <c r="F57" s="17"/>
    </row>
    <row r="58" spans="1:6" ht="12.75" customHeight="1" thickBot="1">
      <c r="A58" s="8"/>
      <c r="B58" s="8"/>
      <c r="C58" s="8"/>
      <c r="D58" s="19"/>
      <c r="E58" s="19"/>
      <c r="F58" s="19"/>
    </row>
    <row r="59" spans="1:5" ht="30" customHeight="1" thickTop="1">
      <c r="A59" s="29" t="s">
        <v>6</v>
      </c>
      <c r="B59" s="30">
        <v>249</v>
      </c>
      <c r="C59" s="31" t="s">
        <v>4</v>
      </c>
      <c r="D59" s="32" t="s">
        <v>14</v>
      </c>
      <c r="E59" s="33" t="s">
        <v>11</v>
      </c>
    </row>
    <row r="60" spans="1:5" ht="30" customHeight="1">
      <c r="A60" s="34" t="s">
        <v>1</v>
      </c>
      <c r="B60" s="7" t="s">
        <v>13</v>
      </c>
      <c r="C60" s="11"/>
      <c r="D60" s="12"/>
      <c r="E60" s="35"/>
    </row>
    <row r="61" spans="1:5" ht="30" customHeight="1">
      <c r="A61" s="34" t="s">
        <v>9</v>
      </c>
      <c r="B61" s="21"/>
      <c r="C61" s="11"/>
      <c r="D61" s="13"/>
      <c r="E61" s="35"/>
    </row>
    <row r="62" spans="1:5" ht="30" customHeight="1" thickBot="1">
      <c r="A62" s="34" t="s">
        <v>2</v>
      </c>
      <c r="B62" s="7"/>
      <c r="C62" s="14"/>
      <c r="D62" s="15"/>
      <c r="E62" s="36"/>
    </row>
    <row r="63" spans="1:5" ht="30" customHeight="1">
      <c r="A63" s="34" t="s">
        <v>3</v>
      </c>
      <c r="B63" s="7" t="s">
        <v>17</v>
      </c>
      <c r="C63" s="1" t="s">
        <v>5</v>
      </c>
      <c r="D63" s="2">
        <v>40</v>
      </c>
      <c r="E63" s="37"/>
    </row>
    <row r="64" spans="1:5" ht="30" customHeight="1" thickBot="1">
      <c r="A64" s="38" t="s">
        <v>10</v>
      </c>
      <c r="B64" s="10" t="s">
        <v>19</v>
      </c>
      <c r="C64" s="3" t="s">
        <v>0</v>
      </c>
      <c r="D64" s="4">
        <f>IF(D63&lt;0,"valor del indicador fuera de rango",IF(D63&lt;=100,-0.0001*(D63^2)+0.02*D63,"valor del indicador fuera rango"))</f>
        <v>0.64</v>
      </c>
      <c r="E64" s="39"/>
    </row>
    <row r="65" spans="1:5" ht="30" customHeight="1">
      <c r="A65" s="40" t="s">
        <v>8</v>
      </c>
      <c r="B65" s="5" t="s">
        <v>0</v>
      </c>
      <c r="C65" s="55" t="s">
        <v>7</v>
      </c>
      <c r="D65" s="56"/>
      <c r="E65" s="57"/>
    </row>
    <row r="66" spans="1:5" ht="12.75" customHeight="1">
      <c r="A66" s="41">
        <v>0</v>
      </c>
      <c r="B66" s="6">
        <f>-0.0001*A66^2+0.02*A66</f>
        <v>0</v>
      </c>
      <c r="C66" s="17"/>
      <c r="D66" s="17"/>
      <c r="E66" s="42"/>
    </row>
    <row r="67" spans="1:5" ht="12.75" customHeight="1">
      <c r="A67" s="43">
        <v>5</v>
      </c>
      <c r="B67" s="6">
        <f aca="true" t="shared" si="4" ref="B67:B88">-0.0001*A67^2+0.02*A67</f>
        <v>0.0975</v>
      </c>
      <c r="C67" s="16"/>
      <c r="D67" s="17"/>
      <c r="E67" s="42"/>
    </row>
    <row r="68" spans="1:5" ht="12.75" customHeight="1">
      <c r="A68" s="41">
        <v>10</v>
      </c>
      <c r="B68" s="6">
        <f t="shared" si="4"/>
        <v>0.19</v>
      </c>
      <c r="C68" s="16"/>
      <c r="D68" s="17"/>
      <c r="E68" s="42"/>
    </row>
    <row r="69" spans="1:5" ht="12.75" customHeight="1">
      <c r="A69" s="43">
        <v>15</v>
      </c>
      <c r="B69" s="6">
        <f t="shared" si="4"/>
        <v>0.27749999999999997</v>
      </c>
      <c r="C69" s="16"/>
      <c r="D69" s="17"/>
      <c r="E69" s="42"/>
    </row>
    <row r="70" spans="1:5" ht="12.75" customHeight="1">
      <c r="A70" s="41">
        <v>20</v>
      </c>
      <c r="B70" s="6">
        <f t="shared" si="4"/>
        <v>0.36000000000000004</v>
      </c>
      <c r="C70" s="16"/>
      <c r="D70" s="17"/>
      <c r="E70" s="42"/>
    </row>
    <row r="71" spans="1:5" ht="12.75" customHeight="1">
      <c r="A71" s="43">
        <v>25</v>
      </c>
      <c r="B71" s="6">
        <f t="shared" si="4"/>
        <v>0.4375</v>
      </c>
      <c r="C71" s="16"/>
      <c r="D71" s="17"/>
      <c r="E71" s="42"/>
    </row>
    <row r="72" spans="1:5" ht="12.75" customHeight="1">
      <c r="A72" s="41">
        <v>30</v>
      </c>
      <c r="B72" s="6">
        <f t="shared" si="4"/>
        <v>0.51</v>
      </c>
      <c r="C72" s="16"/>
      <c r="D72" s="17"/>
      <c r="E72" s="42"/>
    </row>
    <row r="73" spans="1:5" ht="12.75" customHeight="1">
      <c r="A73" s="43">
        <v>35</v>
      </c>
      <c r="B73" s="6">
        <f t="shared" si="4"/>
        <v>0.5775</v>
      </c>
      <c r="C73" s="16"/>
      <c r="D73" s="17"/>
      <c r="E73" s="42"/>
    </row>
    <row r="74" spans="1:5" ht="12.75" customHeight="1">
      <c r="A74" s="41">
        <v>40</v>
      </c>
      <c r="B74" s="6">
        <f t="shared" si="4"/>
        <v>0.64</v>
      </c>
      <c r="C74" s="16"/>
      <c r="D74" s="17"/>
      <c r="E74" s="42"/>
    </row>
    <row r="75" spans="1:5" ht="12.75" customHeight="1">
      <c r="A75" s="43">
        <v>45</v>
      </c>
      <c r="B75" s="6">
        <f t="shared" si="4"/>
        <v>0.6975</v>
      </c>
      <c r="C75" s="16"/>
      <c r="D75" s="17"/>
      <c r="E75" s="42"/>
    </row>
    <row r="76" spans="1:5" ht="12.75" customHeight="1">
      <c r="A76" s="41">
        <v>50</v>
      </c>
      <c r="B76" s="6">
        <f t="shared" si="4"/>
        <v>0.75</v>
      </c>
      <c r="C76" s="16"/>
      <c r="D76" s="17"/>
      <c r="E76" s="42"/>
    </row>
    <row r="77" spans="1:5" ht="12.75" customHeight="1">
      <c r="A77" s="43">
        <v>55</v>
      </c>
      <c r="B77" s="6">
        <f t="shared" si="4"/>
        <v>0.7975000000000001</v>
      </c>
      <c r="C77" s="16"/>
      <c r="D77" s="17"/>
      <c r="E77" s="42"/>
    </row>
    <row r="78" spans="1:5" ht="12.75" customHeight="1">
      <c r="A78" s="41">
        <v>60</v>
      </c>
      <c r="B78" s="6">
        <f t="shared" si="4"/>
        <v>0.8399999999999999</v>
      </c>
      <c r="C78" s="16"/>
      <c r="D78" s="17"/>
      <c r="E78" s="42"/>
    </row>
    <row r="79" spans="1:5" ht="12.75" customHeight="1">
      <c r="A79" s="43">
        <v>65</v>
      </c>
      <c r="B79" s="6">
        <f t="shared" si="4"/>
        <v>0.8775</v>
      </c>
      <c r="C79" s="16"/>
      <c r="D79" s="17"/>
      <c r="E79" s="42"/>
    </row>
    <row r="80" spans="1:5" ht="12.75" customHeight="1">
      <c r="A80" s="41">
        <v>70</v>
      </c>
      <c r="B80" s="6">
        <f t="shared" si="4"/>
        <v>0.9100000000000001</v>
      </c>
      <c r="C80" s="16"/>
      <c r="D80" s="17"/>
      <c r="E80" s="42"/>
    </row>
    <row r="81" spans="1:5" ht="12.75" customHeight="1">
      <c r="A81" s="43">
        <v>75</v>
      </c>
      <c r="B81" s="6">
        <f t="shared" si="4"/>
        <v>0.9375</v>
      </c>
      <c r="C81" s="16"/>
      <c r="D81" s="17"/>
      <c r="E81" s="42"/>
    </row>
    <row r="82" spans="1:5" ht="12.75" customHeight="1">
      <c r="A82" s="41">
        <v>80</v>
      </c>
      <c r="B82" s="6">
        <f t="shared" si="4"/>
        <v>0.9600000000000001</v>
      </c>
      <c r="C82" s="16"/>
      <c r="D82" s="17"/>
      <c r="E82" s="42"/>
    </row>
    <row r="83" spans="1:5" ht="12.75" customHeight="1">
      <c r="A83" s="43">
        <v>85</v>
      </c>
      <c r="B83" s="6">
        <f t="shared" si="4"/>
        <v>0.9774999999999999</v>
      </c>
      <c r="C83" s="16"/>
      <c r="D83" s="17"/>
      <c r="E83" s="42"/>
    </row>
    <row r="84" spans="1:5" ht="12.75" customHeight="1">
      <c r="A84" s="41">
        <v>90</v>
      </c>
      <c r="B84" s="6">
        <f t="shared" si="4"/>
        <v>0.99</v>
      </c>
      <c r="C84" s="16"/>
      <c r="D84" s="17"/>
      <c r="E84" s="42"/>
    </row>
    <row r="85" spans="1:5" ht="12.75" customHeight="1">
      <c r="A85" s="43">
        <v>95</v>
      </c>
      <c r="B85" s="6">
        <f t="shared" si="4"/>
        <v>0.9975</v>
      </c>
      <c r="C85" s="16"/>
      <c r="D85" s="17"/>
      <c r="E85" s="42"/>
    </row>
    <row r="86" spans="1:5" ht="12.75" customHeight="1">
      <c r="A86" s="43">
        <v>96</v>
      </c>
      <c r="B86" s="9">
        <f t="shared" si="4"/>
        <v>0.9983999999999998</v>
      </c>
      <c r="C86" s="16"/>
      <c r="D86" s="17"/>
      <c r="E86" s="42"/>
    </row>
    <row r="87" spans="1:5" ht="12.75" customHeight="1">
      <c r="A87" s="43">
        <v>97</v>
      </c>
      <c r="B87" s="9">
        <f t="shared" si="4"/>
        <v>0.9990999999999999</v>
      </c>
      <c r="C87" s="8"/>
      <c r="D87" s="20"/>
      <c r="E87" s="52"/>
    </row>
    <row r="88" spans="1:5" ht="12.75" customHeight="1" thickBot="1">
      <c r="A88" s="44">
        <v>100</v>
      </c>
      <c r="B88" s="45">
        <f t="shared" si="4"/>
        <v>1</v>
      </c>
      <c r="C88" s="53"/>
      <c r="D88" s="53"/>
      <c r="E88" s="54"/>
    </row>
    <row r="89" spans="1:6" ht="12.75" customHeight="1" thickTop="1">
      <c r="A89" s="27"/>
      <c r="B89" s="28"/>
      <c r="C89" s="17"/>
      <c r="D89" s="17"/>
      <c r="E89" s="17"/>
      <c r="F89" s="17"/>
    </row>
  </sheetData>
  <mergeCells count="3">
    <mergeCell ref="C7:E7"/>
    <mergeCell ref="C33:E33"/>
    <mergeCell ref="C65:E65"/>
  </mergeCells>
  <printOptions horizontalCentered="1" verticalCentered="1"/>
  <pageMargins left="0.75" right="0.75" top="1" bottom="1" header="0" footer="0"/>
  <pageSetup horizontalDpi="300" verticalDpi="300" orientation="landscape" paperSize="9" r:id="rId9"/>
  <drawing r:id="rId8"/>
  <legacyDrawing r:id="rId7"/>
  <oleObjects>
    <oleObject progId="Equation.DSMT4" shapeId="1082" r:id="rId1"/>
    <oleObject progId="Equation.DSMT4" shapeId="1088" r:id="rId2"/>
    <oleObject progId="Equation.DSMT4" shapeId="1098" r:id="rId3"/>
    <oleObject progId="Equation.DSMT4" shapeId="1100" r:id="rId4"/>
    <oleObject progId="Equation.DSMT4" shapeId="1102" r:id="rId5"/>
    <oleObject progId="Equation.DSMT4" shapeId="1081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UPV/EHU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Alumno</dc:creator>
  <cp:keywords/>
  <dc:description/>
  <cp:lastModifiedBy>Alumno</cp:lastModifiedBy>
  <cp:lastPrinted>2007-06-22T11:14:04Z</cp:lastPrinted>
  <dcterms:created xsi:type="dcterms:W3CDTF">2007-03-01T15:57:05Z</dcterms:created>
  <dcterms:modified xsi:type="dcterms:W3CDTF">2013-05-07T15:31:06Z</dcterms:modified>
  <cp:category/>
  <cp:version/>
  <cp:contentType/>
  <cp:contentStatus/>
</cp:coreProperties>
</file>