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360" yWindow="300" windowWidth="14895" windowHeight="8595" activeTab="0"/>
  </bookViews>
  <sheets>
    <sheet name="Registro" sheetId="4" r:id="rId1"/>
    <sheet name="267-268" sheetId="2" r:id="rId2"/>
    <sheet name="269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a">'[7]204'!$D$46</definedName>
    <definedName name="_d5">'[9]241-243'!$D$5</definedName>
    <definedName name="ficha">#REF!</definedName>
    <definedName name="_Ind137">#REF!</definedName>
    <definedName name="_Ind16">#REF!</definedName>
    <definedName name="_Ind18" localSheetId="0">#REF!</definedName>
    <definedName name="_Ind18">#REF!</definedName>
    <definedName name="_Ind204">#REF!</definedName>
    <definedName name="_Ind206">'[7]206-208'!$D$134</definedName>
    <definedName name="_Ind207">'[7]206-208'!$D$178</definedName>
    <definedName name="_Ind208">'[7]206-208'!$J$5</definedName>
    <definedName name="_Ind209">'[8]209'!$J$45</definedName>
    <definedName name="_Ind229">#REF!</definedName>
    <definedName name="_Ind230">#REF!</definedName>
    <definedName name="_Ind231">#REF!</definedName>
    <definedName name="_Ind232" localSheetId="1">#REF!</definedName>
    <definedName name="_Ind232" localSheetId="2">#REF!</definedName>
    <definedName name="_Ind232">#REF!</definedName>
    <definedName name="_Ind233" localSheetId="1">#REF!</definedName>
    <definedName name="_Ind233" localSheetId="2">#REF!</definedName>
    <definedName name="_Ind233">#REF!</definedName>
    <definedName name="_Ind234" localSheetId="1">#REF!</definedName>
    <definedName name="_Ind234" localSheetId="2">#REF!</definedName>
    <definedName name="_Ind234">'[2]234'!$P$71</definedName>
    <definedName name="_Ind235" localSheetId="1">#REF!</definedName>
    <definedName name="_Ind235" localSheetId="2">#REF!</definedName>
    <definedName name="_Ind235">'[1]260-263'!$D$118</definedName>
    <definedName name="_Ind236">'[2]236'!$J$114</definedName>
    <definedName name="_Ind302">#REF!</definedName>
    <definedName name="_Ind303">'[4]Hoja1'!$AJ$5</definedName>
    <definedName name="_Ind304">#REF!</definedName>
    <definedName name="_Ind305">#REF!</definedName>
    <definedName name="_Ind306">#REF!</definedName>
    <definedName name="_Ind307">#REF!</definedName>
    <definedName name="_Ind35">#REF!</definedName>
    <definedName name="_Ind4">#REF!</definedName>
    <definedName name="_Ind40">#REF!</definedName>
    <definedName name="_Ind45">#REF!</definedName>
    <definedName name="_ind58">'[3]Hoja1'!$D$53</definedName>
    <definedName name="_Ind82">'[6]82-125'!$D$5</definedName>
    <definedName name="_Ind83">'[5]Hoja1'!$J$5</definedName>
    <definedName name="_Ind84">'[5]Hoja1'!$P$5</definedName>
    <definedName name="_Ind85">'[5]Hoja1'!$V$5</definedName>
    <definedName name="_Ind86">'[5]Hoja1'!$AB$5</definedName>
    <definedName name="_Ind87">'[5]Hoja1'!$AH$5</definedName>
    <definedName name="_Ind88">'[5]Hoja1'!$AN$5</definedName>
    <definedName name="_Ind89">'[5]Hoja1'!$AT$5</definedName>
    <definedName name="_Ind90">'[5]Hoja1'!$AZ$5</definedName>
    <definedName name="_Ins303">#REF!</definedName>
    <definedName name="OLE_LINK4" localSheetId="1">#REF!</definedName>
    <definedName name="OLE_LINK4" localSheetId="2">#REF!</definedName>
  </definedNames>
  <calcPr calcId="125725"/>
</workbook>
</file>

<file path=xl/sharedStrings.xml><?xml version="1.0" encoding="utf-8"?>
<sst xmlns="http://schemas.openxmlformats.org/spreadsheetml/2006/main" count="64" uniqueCount="34">
  <si>
    <t>nº de indicador:</t>
  </si>
  <si>
    <t>función de transformación:</t>
  </si>
  <si>
    <t>Indicador:</t>
  </si>
  <si>
    <t>fórmula del indicador</t>
  </si>
  <si>
    <t>unidad del indicador:</t>
  </si>
  <si>
    <t>rango de valores del indicador:</t>
  </si>
  <si>
    <t>valor del indicador</t>
  </si>
  <si>
    <t>Tipo de indicador</t>
  </si>
  <si>
    <t>calidad ambiental</t>
  </si>
  <si>
    <t>valor del  indicador</t>
  </si>
  <si>
    <t>representación de la función de transformación</t>
  </si>
  <si>
    <t>CA=(1E-04*I^2) -(2E-02*I) + 1</t>
  </si>
  <si>
    <t>0&lt;I&lt;100</t>
  </si>
  <si>
    <t>% de movimientos inmigratorios temporales sobre la población activa</t>
  </si>
  <si>
    <t>0 - 100</t>
  </si>
  <si>
    <t>% de movimientos inmigratorios permanentes sobre la población de hecho</t>
  </si>
  <si>
    <t>CA=(-1,6E-03*I^2) + 1</t>
  </si>
  <si>
    <t>0&lt;I&lt;25</t>
  </si>
  <si>
    <t>CA=0</t>
  </si>
  <si>
    <t>25&lt;I&lt;100</t>
  </si>
  <si>
    <t>CA=(-4E-04*I^2) + 1</t>
  </si>
  <si>
    <t>0&lt;I&lt;50</t>
  </si>
  <si>
    <t>50&lt;I&lt;100</t>
  </si>
  <si>
    <t>% de población migrante en el interior de la Comunidad Autónoma</t>
  </si>
  <si>
    <t>2 (T=0,25)</t>
  </si>
  <si>
    <t>TITULO</t>
  </si>
  <si>
    <t>ESTUDIO DE IMPACTO AMBIENTAL: PROCEDIMIENTO Y HERRAMIENTAS</t>
  </si>
  <si>
    <t>AUTORES</t>
  </si>
  <si>
    <t>ROBERTO PECHE GONZALEZ</t>
  </si>
  <si>
    <t>DOLORES ENCINAS MALAGON</t>
  </si>
  <si>
    <t>ZURIÑE GOMEZ DE BALUGERA LOPEZ DE ALDA</t>
  </si>
  <si>
    <t>MARIA ARRITOKIETA ORTUZAR IRAGORRI</t>
  </si>
  <si>
    <t>ISBN:</t>
  </si>
  <si>
    <t>978-84-613-9696-2</t>
  </si>
</sst>
</file>

<file path=xl/styles.xml><?xml version="1.0" encoding="utf-8"?>
<styleSheet xmlns="http://schemas.openxmlformats.org/spreadsheetml/2006/main">
  <numFmts count="2">
    <numFmt numFmtId="44" formatCode="_-* #,##0.00\ &quot;€&quot;_-;\-* #,##0.00\ &quot;€&quot;_-;_-* &quot;-&quot;??\ &quot;€&quot;_-;_-@_-"/>
    <numFmt numFmtId="172" formatCode="0.000"/>
  </numFmts>
  <fonts count="7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u val="single"/>
      <sz val="8"/>
      <name val="Arial"/>
      <family val="2"/>
    </font>
    <font>
      <b/>
      <i/>
      <u val="single"/>
      <sz val="1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2">
    <border>
      <left/>
      <right/>
      <top/>
      <bottom/>
      <diagonal/>
    </border>
    <border>
      <left style="thick"/>
      <right style="hair"/>
      <top style="thick"/>
      <bottom style="thin"/>
    </border>
    <border>
      <left style="hair"/>
      <right style="medium"/>
      <top style="thick"/>
      <bottom style="thin"/>
    </border>
    <border>
      <left style="medium"/>
      <right style="dotted"/>
      <top style="thick"/>
      <bottom style="thin"/>
    </border>
    <border>
      <left style="dotted"/>
      <right style="dotted"/>
      <top style="thick"/>
      <bottom style="thin"/>
    </border>
    <border>
      <left style="dotted"/>
      <right style="thick"/>
      <top style="thick"/>
      <bottom style="thin"/>
    </border>
    <border>
      <left style="thick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ck"/>
      <top style="thin"/>
      <bottom style="thin"/>
    </border>
    <border>
      <left style="medium"/>
      <right style="dotted"/>
      <top style="thin"/>
      <bottom/>
    </border>
    <border>
      <left style="dotted"/>
      <right style="dotted"/>
      <top style="thin"/>
      <bottom/>
    </border>
    <border>
      <left style="dotted"/>
      <right style="thick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ck"/>
      <top style="medium"/>
      <bottom style="thin"/>
    </border>
    <border>
      <left style="thick"/>
      <right style="hair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ck"/>
      <top style="thin"/>
      <bottom style="medium"/>
    </border>
    <border>
      <left style="thick"/>
      <right style="dotted"/>
      <top style="medium"/>
      <bottom style="thin"/>
    </border>
    <border>
      <left style="dotted"/>
      <right style="medium"/>
      <top style="medium"/>
      <bottom style="thin"/>
    </border>
    <border>
      <left style="thick"/>
      <right style="dotted"/>
      <top/>
      <bottom style="thin"/>
    </border>
    <border>
      <left style="dotted"/>
      <right style="medium"/>
      <top/>
      <bottom style="thin"/>
    </border>
    <border>
      <left/>
      <right style="thick"/>
      <top/>
      <bottom/>
    </border>
    <border>
      <left style="thick"/>
      <right style="dotted"/>
      <top style="thin"/>
      <bottom style="thin"/>
    </border>
    <border>
      <left style="thick"/>
      <right style="dotted"/>
      <top style="thin"/>
      <bottom style="thick"/>
    </border>
    <border>
      <left style="dotted"/>
      <right style="medium"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hair"/>
      <right style="medium"/>
      <top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172" fontId="1" fillId="3" borderId="19" xfId="0" applyNumberFormat="1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172" fontId="2" fillId="2" borderId="24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172" fontId="2" fillId="3" borderId="24" xfId="0" applyNumberFormat="1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 wrapText="1"/>
    </xf>
    <xf numFmtId="172" fontId="2" fillId="3" borderId="28" xfId="0" applyNumberFormat="1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9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2" fillId="3" borderId="8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6" xfId="0" applyFont="1" applyFill="1" applyBorder="1"/>
    <xf numFmtId="0" fontId="2" fillId="3" borderId="20" xfId="0" applyFont="1" applyFill="1" applyBorder="1"/>
    <xf numFmtId="172" fontId="2" fillId="2" borderId="24" xfId="0" applyNumberFormat="1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 wrapText="1"/>
    </xf>
    <xf numFmtId="172" fontId="2" fillId="2" borderId="28" xfId="0" applyNumberFormat="1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uro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'267-268'!$A$8:$A$26</c:f>
              <c:numCache/>
            </c:numRef>
          </c:xVal>
          <c:yVal>
            <c:numRef>
              <c:f>'267-268'!$B$8:$B$26</c:f>
              <c:numCache/>
            </c:numRef>
          </c:yVal>
          <c:smooth val="0"/>
        </c:ser>
        <c:axId val="2052374"/>
        <c:axId val="59518847"/>
      </c:scatterChart>
      <c:valAx>
        <c:axId val="2052374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52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9518847"/>
        <c:crosses val="autoZero"/>
        <c:crossBetween val="midCat"/>
        <c:dispUnits/>
      </c:valAx>
      <c:valAx>
        <c:axId val="59518847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052374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'267-268'!$A$36:$A$51</c:f>
              <c:numCache/>
            </c:numRef>
          </c:xVal>
          <c:yVal>
            <c:numRef>
              <c:f>'267-268'!$B$36:$B$51</c:f>
              <c:numCache/>
            </c:numRef>
          </c:yVal>
          <c:smooth val="0"/>
        </c:ser>
        <c:axId val="48324964"/>
        <c:axId val="59246677"/>
      </c:scatterChart>
      <c:valAx>
        <c:axId val="48324964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52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9246677"/>
        <c:crosses val="autoZero"/>
        <c:crossBetween val="midCat"/>
        <c:dispUnits/>
      </c:valAx>
      <c:valAx>
        <c:axId val="59246677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8324964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'269'!$A$8:$A$22</c:f>
              <c:numCache/>
            </c:numRef>
          </c:xVal>
          <c:yVal>
            <c:numRef>
              <c:f>'269'!$B$8:$B$22</c:f>
              <c:numCache/>
            </c:numRef>
          </c:yVal>
          <c:smooth val="0"/>
        </c:ser>
        <c:axId val="40432034"/>
        <c:axId val="31678299"/>
      </c:scatterChart>
      <c:valAx>
        <c:axId val="40432034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52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1678299"/>
        <c:crosses val="autoZero"/>
        <c:crossBetween val="midCat"/>
        <c:dispUnits/>
      </c:valAx>
      <c:valAx>
        <c:axId val="31678299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0432034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emf" /><Relationship Id="rId3" Type="http://schemas.openxmlformats.org/officeDocument/2006/relationships/chart" Target="/xl/charts/chart2.xml" /><Relationship Id="rId4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1025" name="Chart 1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9525</xdr:colOff>
      <xdr:row>20</xdr:row>
      <xdr:rowOff>19050</xdr:rowOff>
    </xdr:from>
    <xdr:to>
      <xdr:col>5</xdr:col>
      <xdr:colOff>0</xdr:colOff>
      <xdr:row>26</xdr:row>
      <xdr:rowOff>0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4438650" y="4791075"/>
          <a:ext cx="4533900" cy="95250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4.1.1. DINAMICA POBLACIONAL.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Variación en el tiempo de los efectivos totales de población.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4.1.1.1. MOVIMIENTOS INMIGRATORIOS.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Temporales (ida y vuelta con fines laborales) o permanentes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Se considera población inmigrante temporal la que se desplaza con la oferta laboral (ida y vuelta).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333375</xdr:colOff>
      <xdr:row>2</xdr:row>
      <xdr:rowOff>0</xdr:rowOff>
    </xdr:from>
    <xdr:to>
      <xdr:col>1</xdr:col>
      <xdr:colOff>2228850</xdr:colOff>
      <xdr:row>3</xdr:row>
      <xdr:rowOff>0</xdr:rowOff>
    </xdr:to>
    <xdr:pic>
      <xdr:nvPicPr>
        <xdr:cNvPr id="1031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047875" y="762000"/>
          <a:ext cx="1895475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35</xdr:row>
      <xdr:rowOff>0</xdr:rowOff>
    </xdr:from>
    <xdr:to>
      <xdr:col>5</xdr:col>
      <xdr:colOff>0</xdr:colOff>
      <xdr:row>48</xdr:row>
      <xdr:rowOff>0</xdr:rowOff>
    </xdr:to>
    <xdr:graphicFrame macro="">
      <xdr:nvGraphicFramePr>
        <xdr:cNvPr id="1032" name="Chart 8"/>
        <xdr:cNvGraphicFramePr/>
      </xdr:nvGraphicFramePr>
      <xdr:xfrm>
        <a:off x="4429125" y="8734425"/>
        <a:ext cx="4543425" cy="2105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9525</xdr:colOff>
      <xdr:row>48</xdr:row>
      <xdr:rowOff>0</xdr:rowOff>
    </xdr:from>
    <xdr:to>
      <xdr:col>5</xdr:col>
      <xdr:colOff>0</xdr:colOff>
      <xdr:row>51</xdr:row>
      <xdr:rowOff>0</xdr:rowOff>
    </xdr:to>
    <xdr:sp macro="" textlink="">
      <xdr:nvSpPr>
        <xdr:cNvPr id="1033" name="Text Box 9"/>
        <xdr:cNvSpPr txBox="1">
          <a:spLocks noChangeArrowheads="1"/>
        </xdr:cNvSpPr>
      </xdr:nvSpPr>
      <xdr:spPr bwMode="auto">
        <a:xfrm>
          <a:off x="4438650" y="10839450"/>
          <a:ext cx="4533900" cy="48577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4.1.1. DINAMICA POBLACIONAL.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Variación en el tiempo de los efectivos totales de población.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4.1.1.1. MOVIMIENTOS INMIGRATORIOS.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Temporales (ida y vuelta con fines laborales) o permanentes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342900</xdr:colOff>
      <xdr:row>30</xdr:row>
      <xdr:rowOff>0</xdr:rowOff>
    </xdr:from>
    <xdr:to>
      <xdr:col>1</xdr:col>
      <xdr:colOff>2390775</xdr:colOff>
      <xdr:row>31</xdr:row>
      <xdr:rowOff>0</xdr:rowOff>
    </xdr:to>
    <xdr:pic>
      <xdr:nvPicPr>
        <xdr:cNvPr id="1035" name="Picture 1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2057400" y="6829425"/>
          <a:ext cx="2047875" cy="381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2049" name="Chart 1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9525</xdr:colOff>
      <xdr:row>20</xdr:row>
      <xdr:rowOff>19050</xdr:rowOff>
    </xdr:from>
    <xdr:to>
      <xdr:col>5</xdr:col>
      <xdr:colOff>0</xdr:colOff>
      <xdr:row>22</xdr:row>
      <xdr:rowOff>0</xdr:rowOff>
    </xdr:to>
    <xdr:sp macro="" textlink="">
      <xdr:nvSpPr>
        <xdr:cNvPr id="2050" name="Text Box 2"/>
        <xdr:cNvSpPr txBox="1">
          <a:spLocks noChangeArrowheads="1"/>
        </xdr:cNvSpPr>
      </xdr:nvSpPr>
      <xdr:spPr bwMode="auto">
        <a:xfrm>
          <a:off x="4438650" y="4791075"/>
          <a:ext cx="4533900" cy="30480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4.1.1. DINAMICA POBLACIONAL.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Variación en el tiempo de los efectivos totales de población.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4.1.1.2. MOVIMIENTOS EMIGRATORIOS.</a:t>
          </a: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381000</xdr:colOff>
      <xdr:row>2</xdr:row>
      <xdr:rowOff>0</xdr:rowOff>
    </xdr:from>
    <xdr:to>
      <xdr:col>1</xdr:col>
      <xdr:colOff>2114550</xdr:colOff>
      <xdr:row>3</xdr:row>
      <xdr:rowOff>0</xdr:rowOff>
    </xdr:to>
    <xdr:pic>
      <xdr:nvPicPr>
        <xdr:cNvPr id="2055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095500" y="762000"/>
          <a:ext cx="1733550" cy="381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60-264%20Indicadores%20Morfolog&#237;a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perfil\Zuri&#241;e\Mis%20documentos\zuri\ZURI1\ingenier&#237;a\asignaturas\impacto%20ambiental\pr&#225;cticas%20excel\excel%20EI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32-240%20Indicadores%20Uso%20recreativo%20al%20aire%20libr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Ind%20041-060.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IA\Indicadores%2082,84,90,302,303,3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Ind%20082-09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079-127%20Indicadores%20Aguas%20continentale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195-208%20Indicadores%20Fauna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209-214%20Indicadores%20Procesos%20del%20medio%20bi&#243;tico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241-245%20Indicadores%20Uso%20agr&#237;col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gistro"/>
      <sheetName val="260-263"/>
      <sheetName val="264"/>
    </sheetNames>
    <sheetDataSet>
      <sheetData sheetId="0"/>
      <sheetData sheetId="1"/>
      <sheetData sheetId="2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Registro"/>
      <sheetName val="Cualitativa"/>
      <sheetName val="Cuantitativa"/>
      <sheetName val="Comentarios Cualitativa"/>
      <sheetName val="Comentarios Cuantitativa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32-233"/>
      <sheetName val="234"/>
      <sheetName val="235"/>
      <sheetName val="236"/>
      <sheetName val="237"/>
      <sheetName val="238"/>
      <sheetName val="239"/>
      <sheetName val="240"/>
      <sheetName val="Regist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53">
          <cell r="D53">
            <v>3</v>
          </cell>
        </row>
      </sheetData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 refreshError="1">
        <row r="5">
          <cell r="AJ5">
            <v>1.4</v>
          </cell>
        </row>
      </sheetData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5">
          <cell r="J5">
            <v>3</v>
          </cell>
          <cell r="P5">
            <v>1</v>
          </cell>
          <cell r="V5">
            <v>40</v>
          </cell>
          <cell r="AB5">
            <v>2</v>
          </cell>
          <cell r="AH5">
            <v>2</v>
          </cell>
          <cell r="AN5">
            <v>1.4</v>
          </cell>
          <cell r="AT5">
            <v>120</v>
          </cell>
          <cell r="AZ5">
            <v>9</v>
          </cell>
        </row>
      </sheetData>
      <sheetData sheetId="1"/>
      <sheetData sheetId="2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79-80"/>
      <sheetName val="81"/>
      <sheetName val="82-125"/>
      <sheetName val="126-127"/>
    </sheetNames>
    <sheetDataSet>
      <sheetData sheetId="0"/>
      <sheetData sheetId="1"/>
      <sheetData sheetId="2">
        <row r="5">
          <cell r="D5">
            <v>70</v>
          </cell>
        </row>
      </sheetData>
      <sheetData sheetId="3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5-202"/>
      <sheetName val="203"/>
      <sheetName val="204"/>
      <sheetName val="205"/>
      <sheetName val="206-208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09"/>
      <sheetName val="210-211"/>
      <sheetName val="212-213"/>
    </sheetNames>
    <sheetDataSet>
      <sheetData sheetId="0"/>
      <sheetData sheetId="1" refreshError="1"/>
      <sheetData sheetId="2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41-243"/>
      <sheetName val="244"/>
      <sheetName val="245"/>
    </sheetNames>
    <sheetDataSet>
      <sheetData sheetId="0">
        <row r="5">
          <cell r="D5">
            <v>40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tabSelected="1" workbookViewId="0" topLeftCell="A1">
      <selection activeCell="B26" sqref="B26"/>
    </sheetView>
  </sheetViews>
  <sheetFormatPr defaultColWidth="11.421875" defaultRowHeight="12.75"/>
  <cols>
    <col min="2" max="2" width="98.140625" style="0" customWidth="1"/>
  </cols>
  <sheetData>
    <row r="1" spans="1:2" ht="12.75">
      <c r="A1" t="s">
        <v>25</v>
      </c>
      <c r="B1" t="s">
        <v>26</v>
      </c>
    </row>
    <row r="3" spans="1:2" ht="12.75">
      <c r="A3" t="s">
        <v>27</v>
      </c>
      <c r="B3" t="s">
        <v>28</v>
      </c>
    </row>
    <row r="4" ht="12.75">
      <c r="B4" t="s">
        <v>29</v>
      </c>
    </row>
    <row r="5" ht="12.75">
      <c r="B5" t="s">
        <v>30</v>
      </c>
    </row>
    <row r="6" ht="12.75">
      <c r="B6" t="s">
        <v>31</v>
      </c>
    </row>
    <row r="8" spans="1:2" ht="12.75">
      <c r="A8" t="s">
        <v>32</v>
      </c>
      <c r="B8" t="s">
        <v>33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1"/>
  <sheetViews>
    <sheetView workbookViewId="0" topLeftCell="A43">
      <selection activeCell="B34" sqref="B34"/>
    </sheetView>
  </sheetViews>
  <sheetFormatPr defaultColWidth="22.7109375" defaultRowHeight="12.75" customHeight="1"/>
  <cols>
    <col min="1" max="1" width="25.7109375" style="6" customWidth="1"/>
    <col min="2" max="2" width="40.7109375" style="6" customWidth="1"/>
    <col min="3" max="16384" width="22.7109375" style="6" customWidth="1"/>
  </cols>
  <sheetData>
    <row r="1" spans="1:5" ht="30" customHeight="1" thickTop="1">
      <c r="A1" s="1" t="s">
        <v>0</v>
      </c>
      <c r="B1" s="2">
        <f>267</f>
        <v>267</v>
      </c>
      <c r="C1" s="3" t="s">
        <v>1</v>
      </c>
      <c r="D1" s="4" t="s">
        <v>11</v>
      </c>
      <c r="E1" s="5" t="s">
        <v>12</v>
      </c>
    </row>
    <row r="2" spans="1:5" ht="30" customHeight="1">
      <c r="A2" s="7" t="s">
        <v>2</v>
      </c>
      <c r="B2" s="8" t="s">
        <v>13</v>
      </c>
      <c r="C2" s="9"/>
      <c r="D2" s="10"/>
      <c r="E2" s="11"/>
    </row>
    <row r="3" spans="1:5" ht="30" customHeight="1">
      <c r="A3" s="7" t="s">
        <v>3</v>
      </c>
      <c r="B3" s="8"/>
      <c r="C3" s="9"/>
      <c r="D3" s="10"/>
      <c r="E3" s="11"/>
    </row>
    <row r="4" spans="1:5" ht="30" customHeight="1" thickBot="1">
      <c r="A4" s="7" t="s">
        <v>4</v>
      </c>
      <c r="B4" s="8"/>
      <c r="C4" s="12"/>
      <c r="D4" s="13"/>
      <c r="E4" s="14"/>
    </row>
    <row r="5" spans="1:5" ht="30" customHeight="1">
      <c r="A5" s="7" t="s">
        <v>5</v>
      </c>
      <c r="B5" s="8" t="s">
        <v>14</v>
      </c>
      <c r="C5" s="15" t="s">
        <v>6</v>
      </c>
      <c r="D5" s="16">
        <v>40</v>
      </c>
      <c r="E5" s="17"/>
    </row>
    <row r="6" spans="1:5" ht="30" customHeight="1" thickBot="1">
      <c r="A6" s="18" t="s">
        <v>7</v>
      </c>
      <c r="B6" s="48" t="s">
        <v>24</v>
      </c>
      <c r="C6" s="19" t="s">
        <v>8</v>
      </c>
      <c r="D6" s="20">
        <f>IF(D5&lt;0,"valor del indicador fuera de rango",IF(D5&lt;=100,0.0001*(D5^2)-(0.02*D5)+1,"valor del indicador fuera rango"))</f>
        <v>0.36</v>
      </c>
      <c r="E6" s="21"/>
    </row>
    <row r="7" spans="1:5" ht="30" customHeight="1">
      <c r="A7" s="22" t="s">
        <v>9</v>
      </c>
      <c r="B7" s="23" t="s">
        <v>8</v>
      </c>
      <c r="C7" s="49" t="s">
        <v>10</v>
      </c>
      <c r="D7" s="50"/>
      <c r="E7" s="51"/>
    </row>
    <row r="8" spans="1:5" ht="12.95" customHeight="1">
      <c r="A8" s="24">
        <v>0</v>
      </c>
      <c r="B8" s="25">
        <f aca="true" t="shared" si="0" ref="B8:B26">(0.0001*(A8^2))-(0.02*A8)+1</f>
        <v>1</v>
      </c>
      <c r="C8" s="26"/>
      <c r="D8" s="26"/>
      <c r="E8" s="27"/>
    </row>
    <row r="9" spans="1:5" ht="12.95" customHeight="1">
      <c r="A9" s="28">
        <v>10</v>
      </c>
      <c r="B9" s="25">
        <f t="shared" si="0"/>
        <v>0.81</v>
      </c>
      <c r="C9" s="29"/>
      <c r="D9" s="26"/>
      <c r="E9" s="27"/>
    </row>
    <row r="10" spans="1:5" ht="12.95" customHeight="1">
      <c r="A10" s="28">
        <v>20</v>
      </c>
      <c r="B10" s="25">
        <f t="shared" si="0"/>
        <v>0.6399999999999999</v>
      </c>
      <c r="C10" s="29"/>
      <c r="D10" s="26"/>
      <c r="E10" s="27"/>
    </row>
    <row r="11" spans="1:5" ht="12.95" customHeight="1">
      <c r="A11" s="28">
        <f aca="true" t="shared" si="1" ref="A11:A26">+A10+5</f>
        <v>25</v>
      </c>
      <c r="B11" s="25">
        <f t="shared" si="0"/>
        <v>0.5625</v>
      </c>
      <c r="C11" s="29"/>
      <c r="D11" s="26"/>
      <c r="E11" s="27"/>
    </row>
    <row r="12" spans="1:5" ht="12.95" customHeight="1">
      <c r="A12" s="28">
        <f t="shared" si="1"/>
        <v>30</v>
      </c>
      <c r="B12" s="25">
        <f t="shared" si="0"/>
        <v>0.49</v>
      </c>
      <c r="C12" s="29"/>
      <c r="D12" s="26"/>
      <c r="E12" s="27"/>
    </row>
    <row r="13" spans="1:5" ht="12.95" customHeight="1">
      <c r="A13" s="28">
        <f t="shared" si="1"/>
        <v>35</v>
      </c>
      <c r="B13" s="25">
        <f t="shared" si="0"/>
        <v>0.4225</v>
      </c>
      <c r="C13" s="29"/>
      <c r="D13" s="26"/>
      <c r="E13" s="27"/>
    </row>
    <row r="14" spans="1:5" ht="12.95" customHeight="1">
      <c r="A14" s="28">
        <f t="shared" si="1"/>
        <v>40</v>
      </c>
      <c r="B14" s="25">
        <f t="shared" si="0"/>
        <v>0.36</v>
      </c>
      <c r="C14" s="29"/>
      <c r="D14" s="26"/>
      <c r="E14" s="27"/>
    </row>
    <row r="15" spans="1:5" ht="12.95" customHeight="1">
      <c r="A15" s="28">
        <f t="shared" si="1"/>
        <v>45</v>
      </c>
      <c r="B15" s="25">
        <f t="shared" si="0"/>
        <v>0.3025</v>
      </c>
      <c r="C15" s="29"/>
      <c r="D15" s="26"/>
      <c r="E15" s="27"/>
    </row>
    <row r="16" spans="1:5" ht="12.95" customHeight="1">
      <c r="A16" s="28">
        <f t="shared" si="1"/>
        <v>50</v>
      </c>
      <c r="B16" s="25">
        <f t="shared" si="0"/>
        <v>0.25</v>
      </c>
      <c r="C16" s="29"/>
      <c r="D16" s="26"/>
      <c r="E16" s="27"/>
    </row>
    <row r="17" spans="1:5" ht="12.95" customHeight="1">
      <c r="A17" s="28">
        <f t="shared" si="1"/>
        <v>55</v>
      </c>
      <c r="B17" s="25">
        <f t="shared" si="0"/>
        <v>0.2024999999999999</v>
      </c>
      <c r="C17" s="29"/>
      <c r="D17" s="26"/>
      <c r="E17" s="27"/>
    </row>
    <row r="18" spans="1:5" ht="12.95" customHeight="1">
      <c r="A18" s="28">
        <f t="shared" si="1"/>
        <v>60</v>
      </c>
      <c r="B18" s="25">
        <f t="shared" si="0"/>
        <v>0.16000000000000014</v>
      </c>
      <c r="C18" s="29"/>
      <c r="D18" s="26"/>
      <c r="E18" s="27"/>
    </row>
    <row r="19" spans="1:5" ht="12.95" customHeight="1">
      <c r="A19" s="28">
        <f t="shared" si="1"/>
        <v>65</v>
      </c>
      <c r="B19" s="25">
        <f t="shared" si="0"/>
        <v>0.12250000000000005</v>
      </c>
      <c r="C19" s="29"/>
      <c r="D19" s="26"/>
      <c r="E19" s="27"/>
    </row>
    <row r="20" spans="1:5" ht="12.95" customHeight="1">
      <c r="A20" s="28">
        <f t="shared" si="1"/>
        <v>70</v>
      </c>
      <c r="B20" s="25">
        <f t="shared" si="0"/>
        <v>0.08999999999999986</v>
      </c>
      <c r="C20" s="29"/>
      <c r="D20" s="26"/>
      <c r="E20" s="27"/>
    </row>
    <row r="21" spans="1:5" ht="12.95" customHeight="1">
      <c r="A21" s="28">
        <f t="shared" si="1"/>
        <v>75</v>
      </c>
      <c r="B21" s="25">
        <f t="shared" si="0"/>
        <v>0.0625</v>
      </c>
      <c r="C21" s="29"/>
      <c r="D21" s="26"/>
      <c r="E21" s="27"/>
    </row>
    <row r="22" spans="1:5" ht="12.95" customHeight="1">
      <c r="A22" s="28">
        <f t="shared" si="1"/>
        <v>80</v>
      </c>
      <c r="B22" s="25">
        <f t="shared" si="0"/>
        <v>0.039999999999999925</v>
      </c>
      <c r="C22" s="29"/>
      <c r="D22" s="26"/>
      <c r="E22" s="27"/>
    </row>
    <row r="23" spans="1:5" ht="12.95" customHeight="1">
      <c r="A23" s="28">
        <f t="shared" si="1"/>
        <v>85</v>
      </c>
      <c r="B23" s="25">
        <f t="shared" si="0"/>
        <v>0.022500000000000075</v>
      </c>
      <c r="C23" s="29"/>
      <c r="D23" s="26"/>
      <c r="E23" s="27"/>
    </row>
    <row r="24" spans="1:5" ht="12.95" customHeight="1">
      <c r="A24" s="28">
        <f>+A23+5</f>
        <v>90</v>
      </c>
      <c r="B24" s="25">
        <f t="shared" si="0"/>
        <v>0.010000000000000009</v>
      </c>
      <c r="C24" s="29"/>
      <c r="D24" s="26"/>
      <c r="E24" s="27"/>
    </row>
    <row r="25" spans="1:5" ht="12.95" customHeight="1">
      <c r="A25" s="28">
        <f t="shared" si="1"/>
        <v>95</v>
      </c>
      <c r="B25" s="25">
        <f t="shared" si="0"/>
        <v>0.0024999999999999467</v>
      </c>
      <c r="C25" s="29"/>
      <c r="D25" s="26"/>
      <c r="E25" s="27"/>
    </row>
    <row r="26" spans="1:5" ht="12.95" customHeight="1" thickBot="1">
      <c r="A26" s="46">
        <f t="shared" si="1"/>
        <v>100</v>
      </c>
      <c r="B26" s="47">
        <f t="shared" si="0"/>
        <v>0</v>
      </c>
      <c r="C26" s="34"/>
      <c r="D26" s="35"/>
      <c r="E26" s="36"/>
    </row>
    <row r="27" ht="12.95" customHeight="1" thickTop="1"/>
    <row r="28" ht="12.95" customHeight="1" thickBot="1"/>
    <row r="29" spans="1:5" ht="30" customHeight="1" thickTop="1">
      <c r="A29" s="1" t="s">
        <v>0</v>
      </c>
      <c r="B29" s="2">
        <v>268</v>
      </c>
      <c r="C29" s="3" t="s">
        <v>1</v>
      </c>
      <c r="D29" s="4" t="s">
        <v>16</v>
      </c>
      <c r="E29" s="5" t="s">
        <v>17</v>
      </c>
    </row>
    <row r="30" spans="1:5" ht="30" customHeight="1">
      <c r="A30" s="7" t="s">
        <v>2</v>
      </c>
      <c r="B30" s="8" t="s">
        <v>15</v>
      </c>
      <c r="C30" s="37"/>
      <c r="D30" s="10" t="s">
        <v>18</v>
      </c>
      <c r="E30" s="38" t="s">
        <v>19</v>
      </c>
    </row>
    <row r="31" spans="1:5" ht="30" customHeight="1">
      <c r="A31" s="7" t="s">
        <v>3</v>
      </c>
      <c r="B31" s="8"/>
      <c r="C31" s="37"/>
      <c r="D31" s="39"/>
      <c r="E31" s="38"/>
    </row>
    <row r="32" spans="1:5" ht="30" customHeight="1" thickBot="1">
      <c r="A32" s="7" t="s">
        <v>4</v>
      </c>
      <c r="B32" s="8"/>
      <c r="C32" s="40"/>
      <c r="D32" s="41"/>
      <c r="E32" s="42"/>
    </row>
    <row r="33" spans="1:5" ht="30" customHeight="1">
      <c r="A33" s="7" t="s">
        <v>5</v>
      </c>
      <c r="B33" s="8" t="s">
        <v>14</v>
      </c>
      <c r="C33" s="15" t="s">
        <v>6</v>
      </c>
      <c r="D33" s="16">
        <v>60</v>
      </c>
      <c r="E33" s="43"/>
    </row>
    <row r="34" spans="1:5" ht="30" customHeight="1" thickBot="1">
      <c r="A34" s="18" t="s">
        <v>7</v>
      </c>
      <c r="B34" s="48" t="s">
        <v>24</v>
      </c>
      <c r="C34" s="19" t="s">
        <v>8</v>
      </c>
      <c r="D34" s="20">
        <f>IF(D33&lt;0,"valor del indicador fuera de rango",IF(D33&lt;=25,-0.0016*(D33^2)+1,IF(D33&lt;=100,0,"valor del indicador fuera rango")))</f>
        <v>0</v>
      </c>
      <c r="E34" s="44"/>
    </row>
    <row r="35" spans="1:5" ht="30" customHeight="1">
      <c r="A35" s="22" t="s">
        <v>9</v>
      </c>
      <c r="B35" s="23" t="s">
        <v>8</v>
      </c>
      <c r="C35" s="49" t="s">
        <v>10</v>
      </c>
      <c r="D35" s="50"/>
      <c r="E35" s="51"/>
    </row>
    <row r="36" spans="1:5" ht="12.95" customHeight="1">
      <c r="A36" s="24">
        <v>0</v>
      </c>
      <c r="B36" s="45">
        <f aca="true" t="shared" si="2" ref="B36:B41">-0.0016*(A36^2)+1</f>
        <v>1</v>
      </c>
      <c r="C36" s="26"/>
      <c r="D36" s="26"/>
      <c r="E36" s="27"/>
    </row>
    <row r="37" spans="1:5" ht="12.95" customHeight="1">
      <c r="A37" s="28">
        <v>5</v>
      </c>
      <c r="B37" s="45">
        <f t="shared" si="2"/>
        <v>0.96</v>
      </c>
      <c r="C37" s="29"/>
      <c r="D37" s="26"/>
      <c r="E37" s="27"/>
    </row>
    <row r="38" spans="1:5" ht="12.95" customHeight="1">
      <c r="A38" s="28">
        <v>10</v>
      </c>
      <c r="B38" s="45">
        <f t="shared" si="2"/>
        <v>0.84</v>
      </c>
      <c r="C38" s="29"/>
      <c r="D38" s="26"/>
      <c r="E38" s="27"/>
    </row>
    <row r="39" spans="1:5" ht="12.95" customHeight="1">
      <c r="A39" s="28">
        <v>15</v>
      </c>
      <c r="B39" s="45">
        <f t="shared" si="2"/>
        <v>0.6399999999999999</v>
      </c>
      <c r="C39" s="29"/>
      <c r="D39" s="26"/>
      <c r="E39" s="27"/>
    </row>
    <row r="40" spans="1:5" ht="12.95" customHeight="1">
      <c r="A40" s="28">
        <v>20</v>
      </c>
      <c r="B40" s="45">
        <f t="shared" si="2"/>
        <v>0.36</v>
      </c>
      <c r="C40" s="29"/>
      <c r="D40" s="26"/>
      <c r="E40" s="27"/>
    </row>
    <row r="41" spans="1:5" ht="12.95" customHeight="1">
      <c r="A41" s="28">
        <v>25</v>
      </c>
      <c r="B41" s="45">
        <f t="shared" si="2"/>
        <v>0</v>
      </c>
      <c r="C41" s="29"/>
      <c r="D41" s="26"/>
      <c r="E41" s="27"/>
    </row>
    <row r="42" spans="1:5" ht="12.95" customHeight="1">
      <c r="A42" s="30">
        <v>30</v>
      </c>
      <c r="B42" s="31">
        <v>0</v>
      </c>
      <c r="C42" s="29"/>
      <c r="D42" s="26"/>
      <c r="E42" s="27"/>
    </row>
    <row r="43" spans="1:5" ht="12.95" customHeight="1">
      <c r="A43" s="30">
        <v>40</v>
      </c>
      <c r="B43" s="31">
        <v>0</v>
      </c>
      <c r="C43" s="29"/>
      <c r="D43" s="26"/>
      <c r="E43" s="27"/>
    </row>
    <row r="44" spans="1:5" ht="12.95" customHeight="1">
      <c r="A44" s="30">
        <v>50</v>
      </c>
      <c r="B44" s="31">
        <v>0</v>
      </c>
      <c r="C44" s="29"/>
      <c r="D44" s="26"/>
      <c r="E44" s="27"/>
    </row>
    <row r="45" spans="1:5" ht="12.95" customHeight="1">
      <c r="A45" s="30">
        <v>55</v>
      </c>
      <c r="B45" s="31">
        <v>0</v>
      </c>
      <c r="C45" s="29"/>
      <c r="D45" s="26"/>
      <c r="E45" s="27"/>
    </row>
    <row r="46" spans="1:5" ht="12.95" customHeight="1">
      <c r="A46" s="30">
        <v>60</v>
      </c>
      <c r="B46" s="31">
        <v>0</v>
      </c>
      <c r="C46" s="29"/>
      <c r="D46" s="26"/>
      <c r="E46" s="27"/>
    </row>
    <row r="47" spans="1:5" ht="12.95" customHeight="1">
      <c r="A47" s="30">
        <v>65</v>
      </c>
      <c r="B47" s="31">
        <v>0</v>
      </c>
      <c r="C47" s="29"/>
      <c r="D47" s="26"/>
      <c r="E47" s="27"/>
    </row>
    <row r="48" spans="1:5" ht="12.95" customHeight="1">
      <c r="A48" s="30">
        <v>70</v>
      </c>
      <c r="B48" s="31">
        <v>0</v>
      </c>
      <c r="C48" s="29"/>
      <c r="D48" s="26"/>
      <c r="E48" s="27"/>
    </row>
    <row r="49" spans="1:5" ht="12.95" customHeight="1">
      <c r="A49" s="30">
        <v>80</v>
      </c>
      <c r="B49" s="31">
        <v>0</v>
      </c>
      <c r="C49" s="29"/>
      <c r="D49" s="26"/>
      <c r="E49" s="27"/>
    </row>
    <row r="50" spans="1:5" ht="12.95" customHeight="1">
      <c r="A50" s="30">
        <v>90</v>
      </c>
      <c r="B50" s="31">
        <v>0</v>
      </c>
      <c r="C50" s="29"/>
      <c r="D50" s="26"/>
      <c r="E50" s="27"/>
    </row>
    <row r="51" spans="1:5" ht="12.95" customHeight="1" thickBot="1">
      <c r="A51" s="32">
        <v>100</v>
      </c>
      <c r="B51" s="33">
        <v>0</v>
      </c>
      <c r="C51" s="34"/>
      <c r="D51" s="35"/>
      <c r="E51" s="36"/>
    </row>
    <row r="52" ht="12.95" customHeight="1" thickTop="1"/>
  </sheetData>
  <mergeCells count="2">
    <mergeCell ref="C7:E7"/>
    <mergeCell ref="C35:E35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A1">
      <selection activeCell="B6" sqref="B6"/>
    </sheetView>
  </sheetViews>
  <sheetFormatPr defaultColWidth="22.7109375" defaultRowHeight="12.75" customHeight="1"/>
  <cols>
    <col min="1" max="1" width="25.7109375" style="6" customWidth="1"/>
    <col min="2" max="2" width="40.7109375" style="6" customWidth="1"/>
    <col min="3" max="16384" width="22.7109375" style="6" customWidth="1"/>
  </cols>
  <sheetData>
    <row r="1" spans="1:5" ht="30" customHeight="1" thickTop="1">
      <c r="A1" s="1" t="s">
        <v>0</v>
      </c>
      <c r="B1" s="2">
        <v>269</v>
      </c>
      <c r="C1" s="3" t="s">
        <v>1</v>
      </c>
      <c r="D1" s="4" t="s">
        <v>20</v>
      </c>
      <c r="E1" s="5" t="s">
        <v>21</v>
      </c>
    </row>
    <row r="2" spans="1:5" ht="30" customHeight="1">
      <c r="A2" s="7" t="s">
        <v>2</v>
      </c>
      <c r="B2" s="8" t="s">
        <v>23</v>
      </c>
      <c r="C2" s="9"/>
      <c r="D2" s="10" t="s">
        <v>18</v>
      </c>
      <c r="E2" s="11" t="s">
        <v>22</v>
      </c>
    </row>
    <row r="3" spans="1:5" ht="30" customHeight="1">
      <c r="A3" s="7" t="s">
        <v>3</v>
      </c>
      <c r="B3" s="8"/>
      <c r="C3" s="9"/>
      <c r="D3" s="10"/>
      <c r="E3" s="11"/>
    </row>
    <row r="4" spans="1:5" ht="30" customHeight="1" thickBot="1">
      <c r="A4" s="7" t="s">
        <v>4</v>
      </c>
      <c r="B4" s="8"/>
      <c r="C4" s="12"/>
      <c r="D4" s="13"/>
      <c r="E4" s="14"/>
    </row>
    <row r="5" spans="1:5" ht="30" customHeight="1">
      <c r="A5" s="7" t="s">
        <v>5</v>
      </c>
      <c r="B5" s="8" t="s">
        <v>14</v>
      </c>
      <c r="C5" s="15" t="s">
        <v>6</v>
      </c>
      <c r="D5" s="16">
        <v>60</v>
      </c>
      <c r="E5" s="17"/>
    </row>
    <row r="6" spans="1:5" ht="30" customHeight="1" thickBot="1">
      <c r="A6" s="18" t="s">
        <v>7</v>
      </c>
      <c r="B6" s="48" t="s">
        <v>24</v>
      </c>
      <c r="C6" s="19" t="s">
        <v>8</v>
      </c>
      <c r="D6" s="20">
        <f>IF(D5&lt;0,"valor del indicador fuera de rango",IF(D5&lt;=50,-0.0004*(D5^2)+1,IF(D5&lt;=100,0,"valor del indicador fuera rango")))</f>
        <v>0</v>
      </c>
      <c r="E6" s="21"/>
    </row>
    <row r="7" spans="1:5" ht="30" customHeight="1">
      <c r="A7" s="22" t="s">
        <v>9</v>
      </c>
      <c r="B7" s="23" t="s">
        <v>8</v>
      </c>
      <c r="C7" s="49" t="s">
        <v>10</v>
      </c>
      <c r="D7" s="50"/>
      <c r="E7" s="51"/>
    </row>
    <row r="8" spans="1:5" ht="12.95" customHeight="1">
      <c r="A8" s="24">
        <v>0</v>
      </c>
      <c r="B8" s="25">
        <f aca="true" t="shared" si="0" ref="B8:B14">(-0.0004*A8^2)+1</f>
        <v>1</v>
      </c>
      <c r="C8" s="26"/>
      <c r="D8" s="26"/>
      <c r="E8" s="27"/>
    </row>
    <row r="9" spans="1:5" ht="12.95" customHeight="1">
      <c r="A9" s="28">
        <v>5</v>
      </c>
      <c r="B9" s="25">
        <f t="shared" si="0"/>
        <v>0.99</v>
      </c>
      <c r="C9" s="29"/>
      <c r="D9" s="26"/>
      <c r="E9" s="27"/>
    </row>
    <row r="10" spans="1:5" ht="12.95" customHeight="1">
      <c r="A10" s="28">
        <v>10</v>
      </c>
      <c r="B10" s="25">
        <f t="shared" si="0"/>
        <v>0.96</v>
      </c>
      <c r="C10" s="29"/>
      <c r="D10" s="26"/>
      <c r="E10" s="27"/>
    </row>
    <row r="11" spans="1:5" ht="12.95" customHeight="1">
      <c r="A11" s="28">
        <v>15</v>
      </c>
      <c r="B11" s="25">
        <f t="shared" si="0"/>
        <v>0.91</v>
      </c>
      <c r="C11" s="29"/>
      <c r="D11" s="26"/>
      <c r="E11" s="27"/>
    </row>
    <row r="12" spans="1:5" ht="12.95" customHeight="1">
      <c r="A12" s="28">
        <v>20</v>
      </c>
      <c r="B12" s="25">
        <f t="shared" si="0"/>
        <v>0.84</v>
      </c>
      <c r="C12" s="29"/>
      <c r="D12" s="26"/>
      <c r="E12" s="27"/>
    </row>
    <row r="13" spans="1:5" ht="12.95" customHeight="1">
      <c r="A13" s="28">
        <f aca="true" t="shared" si="1" ref="A13:A22">+A12+10</f>
        <v>30</v>
      </c>
      <c r="B13" s="25">
        <f t="shared" si="0"/>
        <v>0.6399999999999999</v>
      </c>
      <c r="C13" s="29"/>
      <c r="D13" s="26"/>
      <c r="E13" s="27"/>
    </row>
    <row r="14" spans="1:5" ht="12.95" customHeight="1">
      <c r="A14" s="28">
        <f t="shared" si="1"/>
        <v>40</v>
      </c>
      <c r="B14" s="25">
        <f t="shared" si="0"/>
        <v>0.36</v>
      </c>
      <c r="C14" s="29"/>
      <c r="D14" s="26"/>
      <c r="E14" s="27"/>
    </row>
    <row r="15" spans="1:5" ht="12.95" customHeight="1">
      <c r="A15" s="30">
        <f t="shared" si="1"/>
        <v>50</v>
      </c>
      <c r="B15" s="31">
        <v>0</v>
      </c>
      <c r="C15" s="29"/>
      <c r="D15" s="26"/>
      <c r="E15" s="27"/>
    </row>
    <row r="16" spans="1:5" ht="12.95" customHeight="1">
      <c r="A16" s="30">
        <v>55</v>
      </c>
      <c r="B16" s="31">
        <v>0</v>
      </c>
      <c r="C16" s="29"/>
      <c r="D16" s="26"/>
      <c r="E16" s="27"/>
    </row>
    <row r="17" spans="1:5" ht="12.95" customHeight="1">
      <c r="A17" s="30">
        <v>60</v>
      </c>
      <c r="B17" s="31">
        <v>0</v>
      </c>
      <c r="C17" s="29"/>
      <c r="D17" s="26"/>
      <c r="E17" s="27"/>
    </row>
    <row r="18" spans="1:5" ht="12.95" customHeight="1">
      <c r="A18" s="30">
        <v>65</v>
      </c>
      <c r="B18" s="31">
        <v>0</v>
      </c>
      <c r="C18" s="29"/>
      <c r="D18" s="26"/>
      <c r="E18" s="27"/>
    </row>
    <row r="19" spans="1:5" ht="12.95" customHeight="1">
      <c r="A19" s="30">
        <v>70</v>
      </c>
      <c r="B19" s="31">
        <v>0</v>
      </c>
      <c r="C19" s="29"/>
      <c r="D19" s="26"/>
      <c r="E19" s="27"/>
    </row>
    <row r="20" spans="1:5" ht="12.95" customHeight="1">
      <c r="A20" s="30">
        <f t="shared" si="1"/>
        <v>80</v>
      </c>
      <c r="B20" s="31">
        <v>0</v>
      </c>
      <c r="C20" s="29"/>
      <c r="D20" s="26"/>
      <c r="E20" s="27"/>
    </row>
    <row r="21" spans="1:5" ht="12.95" customHeight="1">
      <c r="A21" s="30">
        <f t="shared" si="1"/>
        <v>90</v>
      </c>
      <c r="B21" s="31">
        <v>0</v>
      </c>
      <c r="C21" s="29"/>
      <c r="D21" s="26"/>
      <c r="E21" s="27"/>
    </row>
    <row r="22" spans="1:5" ht="12.95" customHeight="1" thickBot="1">
      <c r="A22" s="32">
        <f t="shared" si="1"/>
        <v>100</v>
      </c>
      <c r="B22" s="33">
        <v>0</v>
      </c>
      <c r="C22" s="34"/>
      <c r="D22" s="35"/>
      <c r="E22" s="36"/>
    </row>
    <row r="23" ht="12.95" customHeight="1" thickTop="1"/>
  </sheetData>
  <mergeCells count="1">
    <mergeCell ref="C7:E7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Dpto. Lluvias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iapenmal</dc:creator>
  <cp:keywords/>
  <dc:description/>
  <cp:lastModifiedBy>iapenmal</cp:lastModifiedBy>
  <dcterms:created xsi:type="dcterms:W3CDTF">2007-07-20T10:03:22Z</dcterms:created>
  <dcterms:modified xsi:type="dcterms:W3CDTF">2012-12-04T11:16:58Z</dcterms:modified>
  <cp:category/>
  <cp:version/>
  <cp:contentType/>
  <cp:contentStatus/>
</cp:coreProperties>
</file>