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ñigo\Desktop\TFG\"/>
    </mc:Choice>
  </mc:AlternateContent>
  <bookViews>
    <workbookView xWindow="0" yWindow="0" windowWidth="20490" windowHeight="7620"/>
  </bookViews>
  <sheets>
    <sheet name="Árbol de decisión" sheetId="1" r:id="rId1"/>
  </sheets>
  <definedNames>
    <definedName name="MinimizeCosts" localSheetId="0">FALSE</definedName>
    <definedName name="_xlnm.Print_Area" localSheetId="0">'Árbol de decisión'!TreeDiagram</definedName>
    <definedName name="TreeData" localSheetId="0">'Árbol de decisión'!$GH$1001:$GV$1021</definedName>
    <definedName name="TreeDiagBase" localSheetId="0">'Árbol de decisión'!$A$1</definedName>
    <definedName name="TreeDiagram" localSheetId="0">'Árbol de decisión'!$A$1:$AA$59</definedName>
    <definedName name="UseExpUtility" localSheetId="0">FALSE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" i="1" l="1"/>
  <c r="Y29" i="1" s="1"/>
  <c r="AA23" i="1"/>
  <c r="Y24" i="1" s="1"/>
  <c r="U26" i="1" s="1"/>
  <c r="Q30" i="1" s="1"/>
  <c r="AA38" i="1"/>
  <c r="Q39" i="1" s="1"/>
  <c r="AA43" i="1"/>
  <c r="M44" i="1" s="1"/>
  <c r="AA58" i="1"/>
  <c r="I59" i="1" s="1"/>
  <c r="AA53" i="1"/>
  <c r="I54" i="1" s="1"/>
  <c r="AA48" i="1"/>
  <c r="I49" i="1" s="1"/>
  <c r="AA33" i="1"/>
  <c r="U34" i="1" s="1"/>
  <c r="AA13" i="1"/>
  <c r="Q14" i="1" s="1"/>
  <c r="AA8" i="1"/>
  <c r="Q9" i="1" s="1"/>
  <c r="M11" i="1" s="1"/>
  <c r="I15" i="1" s="1"/>
  <c r="J14" i="1" s="1"/>
  <c r="AA18" i="1"/>
  <c r="M19" i="1" s="1"/>
  <c r="AA3" i="1"/>
  <c r="I4" i="1" s="1"/>
  <c r="M34" i="1" l="1"/>
  <c r="I39" i="1" s="1"/>
  <c r="R29" i="1"/>
  <c r="E9" i="1"/>
  <c r="E49" i="1" l="1"/>
  <c r="A29" i="1" s="1"/>
  <c r="B28" i="1" s="1"/>
  <c r="J38" i="1"/>
</calcChain>
</file>

<file path=xl/sharedStrings.xml><?xml version="1.0" encoding="utf-8"?>
<sst xmlns="http://schemas.openxmlformats.org/spreadsheetml/2006/main" count="59" uniqueCount="35">
  <si>
    <t>ID</t>
  </si>
  <si>
    <t>Name</t>
  </si>
  <si>
    <t>Value</t>
  </si>
  <si>
    <t>Prob</t>
  </si>
  <si>
    <t>TreePlan</t>
  </si>
  <si>
    <t>Pred</t>
  </si>
  <si>
    <t>Kind</t>
  </si>
  <si>
    <t>NS</t>
  </si>
  <si>
    <t>S1</t>
  </si>
  <si>
    <t>S2</t>
  </si>
  <si>
    <t>S3</t>
  </si>
  <si>
    <t>S4</t>
  </si>
  <si>
    <t>S5</t>
  </si>
  <si>
    <t>Row</t>
  </si>
  <si>
    <t>Col</t>
  </si>
  <si>
    <t>Mark</t>
  </si>
  <si>
    <t>D</t>
  </si>
  <si>
    <t>T</t>
  </si>
  <si>
    <t>TreePlan Student License</t>
  </si>
  <si>
    <t>For Education Only</t>
  </si>
  <si>
    <t>E</t>
  </si>
  <si>
    <t>Alta demanda</t>
  </si>
  <si>
    <t>Escala nacional</t>
  </si>
  <si>
    <t>Escala internacional</t>
  </si>
  <si>
    <t>Baja demanda</t>
  </si>
  <si>
    <t>Distribución internacional</t>
  </si>
  <si>
    <t>No distribuir internacionalmente</t>
  </si>
  <si>
    <t>Alta y alta</t>
  </si>
  <si>
    <t>Alta y baja</t>
  </si>
  <si>
    <t>Baja y alta</t>
  </si>
  <si>
    <t>Baja y baja</t>
  </si>
  <si>
    <t>Contratar ingenieros</t>
  </si>
  <si>
    <t>No contratar ingenieros</t>
  </si>
  <si>
    <t>No abrir centro</t>
  </si>
  <si>
    <t>Abrir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</si>
</sst>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3" fillId="0" borderId="0" xfId="1" applyFont="1" applyBorder="1" applyProtection="1">
      <protection locked="0" hidden="1"/>
    </xf>
    <xf numFmtId="0" fontId="3" fillId="0" borderId="0" xfId="1" applyFon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6</xdr:col>
      <xdr:colOff>0</xdr:colOff>
      <xdr:row>7</xdr:row>
      <xdr:rowOff>152400</xdr:rowOff>
    </xdr:to>
    <xdr:sp macro="" textlink="">
      <xdr:nvSpPr>
        <xdr:cNvPr id="2" name="Circle 1"/>
        <xdr:cNvSpPr/>
      </xdr:nvSpPr>
      <xdr:spPr>
        <a:xfrm>
          <a:off x="2228850" y="1333500"/>
          <a:ext cx="152400" cy="152400"/>
        </a:xfrm>
        <a:prstGeom prst="ellipse">
          <a:avLst/>
        </a:prstGeom>
        <a:solidFill>
          <a:srgbClr val="00FF0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5</xdr:col>
      <xdr:colOff>0</xdr:colOff>
      <xdr:row>7</xdr:row>
      <xdr:rowOff>76200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009650" y="140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76200</xdr:rowOff>
    </xdr:from>
    <xdr:to>
      <xdr:col>3</xdr:col>
      <xdr:colOff>0</xdr:colOff>
      <xdr:row>27</xdr:row>
      <xdr:rowOff>76200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762000" y="1409700"/>
          <a:ext cx="247650" cy="3810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6</xdr:col>
      <xdr:colOff>0</xdr:colOff>
      <xdr:row>47</xdr:row>
      <xdr:rowOff>152400</xdr:rowOff>
    </xdr:to>
    <xdr:sp macro="" textlink="">
      <xdr:nvSpPr>
        <xdr:cNvPr id="3" name="Circle 2"/>
        <xdr:cNvSpPr/>
      </xdr:nvSpPr>
      <xdr:spPr>
        <a:xfrm>
          <a:off x="2228850" y="8953500"/>
          <a:ext cx="152400" cy="152400"/>
        </a:xfrm>
        <a:prstGeom prst="ellipse">
          <a:avLst/>
        </a:prstGeom>
        <a:solidFill>
          <a:srgbClr val="00FF0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3</xdr:col>
      <xdr:colOff>0</xdr:colOff>
      <xdr:row>47</xdr:row>
      <xdr:rowOff>76200</xdr:rowOff>
    </xdr:from>
    <xdr:to>
      <xdr:col>5</xdr:col>
      <xdr:colOff>0</xdr:colOff>
      <xdr:row>47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009650" y="902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27</xdr:row>
      <xdr:rowOff>76200</xdr:rowOff>
    </xdr:from>
    <xdr:to>
      <xdr:col>3</xdr:col>
      <xdr:colOff>0</xdr:colOff>
      <xdr:row>47</xdr:row>
      <xdr:rowOff>76200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762000" y="5219700"/>
          <a:ext cx="247650" cy="3810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0</xdr:colOff>
      <xdr:row>2</xdr:row>
      <xdr:rowOff>152400</xdr:rowOff>
    </xdr:to>
    <xdr:sp macro="" textlink="">
      <xdr:nvSpPr>
        <xdr:cNvPr id="4" name="Triangle 3"/>
        <xdr:cNvSpPr/>
      </xdr:nvSpPr>
      <xdr:spPr>
        <a:xfrm rot="16200000">
          <a:off x="3848100" y="3810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2</xdr:row>
      <xdr:rowOff>76200</xdr:rowOff>
    </xdr:from>
    <xdr:to>
      <xdr:col>25</xdr:col>
      <xdr:colOff>0</xdr:colOff>
      <xdr:row>2</xdr:row>
      <xdr:rowOff>76200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4000500" y="457200"/>
          <a:ext cx="6324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2</xdr:row>
      <xdr:rowOff>76200</xdr:rowOff>
    </xdr:from>
    <xdr:to>
      <xdr:col>9</xdr:col>
      <xdr:colOff>0</xdr:colOff>
      <xdr:row>2</xdr:row>
      <xdr:rowOff>76200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2628900" y="45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7</xdr:row>
      <xdr:rowOff>76200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 flipV="1">
          <a:off x="2381250" y="457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0</xdr:colOff>
      <xdr:row>13</xdr:row>
      <xdr:rowOff>152400</xdr:rowOff>
    </xdr:to>
    <xdr:sp macro="" textlink="">
      <xdr:nvSpPr>
        <xdr:cNvPr id="5" name="Square 4"/>
        <xdr:cNvSpPr/>
      </xdr:nvSpPr>
      <xdr:spPr>
        <a:xfrm>
          <a:off x="3848100" y="2476500"/>
          <a:ext cx="152400" cy="152400"/>
        </a:xfrm>
        <a:prstGeom prst="rect">
          <a:avLst/>
        </a:prstGeom>
        <a:solidFill>
          <a:srgbClr val="FFFF00">
            <a:alpha val="50000"/>
          </a:srgb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2628900" y="2552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7</xdr:row>
      <xdr:rowOff>76200</xdr:rowOff>
    </xdr:from>
    <xdr:to>
      <xdr:col>7</xdr:col>
      <xdr:colOff>0</xdr:colOff>
      <xdr:row>13</xdr:row>
      <xdr:rowOff>76200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2381250" y="1409700"/>
          <a:ext cx="247650" cy="1143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0</xdr:colOff>
      <xdr:row>9</xdr:row>
      <xdr:rowOff>152400</xdr:rowOff>
    </xdr:to>
    <xdr:sp macro="" textlink="">
      <xdr:nvSpPr>
        <xdr:cNvPr id="6" name="Circle 5"/>
        <xdr:cNvSpPr/>
      </xdr:nvSpPr>
      <xdr:spPr>
        <a:xfrm>
          <a:off x="5467350" y="1714500"/>
          <a:ext cx="152400" cy="152400"/>
        </a:xfrm>
        <a:prstGeom prst="ellipse">
          <a:avLst/>
        </a:prstGeom>
        <a:solidFill>
          <a:srgbClr val="00FF0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0</xdr:colOff>
      <xdr:row>9</xdr:row>
      <xdr:rowOff>76200</xdr:rowOff>
    </xdr:from>
    <xdr:to>
      <xdr:col>13</xdr:col>
      <xdr:colOff>0</xdr:colOff>
      <xdr:row>9</xdr:row>
      <xdr:rowOff>76200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4248150" y="1790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9</xdr:row>
      <xdr:rowOff>76200</xdr:rowOff>
    </xdr:from>
    <xdr:to>
      <xdr:col>11</xdr:col>
      <xdr:colOff>0</xdr:colOff>
      <xdr:row>13</xdr:row>
      <xdr:rowOff>76200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V="1">
          <a:off x="4000500" y="17907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17</xdr:row>
      <xdr:rowOff>0</xdr:rowOff>
    </xdr:from>
    <xdr:to>
      <xdr:col>14</xdr:col>
      <xdr:colOff>0</xdr:colOff>
      <xdr:row>17</xdr:row>
      <xdr:rowOff>152400</xdr:rowOff>
    </xdr:to>
    <xdr:sp macro="" textlink="">
      <xdr:nvSpPr>
        <xdr:cNvPr id="7" name="Triangle 6"/>
        <xdr:cNvSpPr/>
      </xdr:nvSpPr>
      <xdr:spPr>
        <a:xfrm rot="16200000">
          <a:off x="5467350" y="32385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0</xdr:colOff>
      <xdr:row>17</xdr:row>
      <xdr:rowOff>76200</xdr:rowOff>
    </xdr:from>
    <xdr:to>
      <xdr:col>25</xdr:col>
      <xdr:colOff>0</xdr:colOff>
      <xdr:row>17</xdr:row>
      <xdr:rowOff>76200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5619750" y="3314700"/>
          <a:ext cx="470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17</xdr:row>
      <xdr:rowOff>76200</xdr:rowOff>
    </xdr:from>
    <xdr:to>
      <xdr:col>13</xdr:col>
      <xdr:colOff>0</xdr:colOff>
      <xdr:row>17</xdr:row>
      <xdr:rowOff>76200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4248150" y="331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13</xdr:row>
      <xdr:rowOff>76200</xdr:rowOff>
    </xdr:from>
    <xdr:to>
      <xdr:col>11</xdr:col>
      <xdr:colOff>0</xdr:colOff>
      <xdr:row>17</xdr:row>
      <xdr:rowOff>76200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4000500" y="25527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155864</xdr:colOff>
      <xdr:row>7</xdr:row>
      <xdr:rowOff>152400</xdr:rowOff>
    </xdr:to>
    <xdr:sp macro="" textlink="">
      <xdr:nvSpPr>
        <xdr:cNvPr id="8" name="Triangle 7"/>
        <xdr:cNvSpPr/>
      </xdr:nvSpPr>
      <xdr:spPr>
        <a:xfrm rot="16200000">
          <a:off x="7086600" y="13335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18</xdr:col>
      <xdr:colOff>0</xdr:colOff>
      <xdr:row>7</xdr:row>
      <xdr:rowOff>76200</xdr:rowOff>
    </xdr:from>
    <xdr:to>
      <xdr:col>25</xdr:col>
      <xdr:colOff>0</xdr:colOff>
      <xdr:row>7</xdr:row>
      <xdr:rowOff>76200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7239000" y="1409700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7</xdr:row>
      <xdr:rowOff>76200</xdr:rowOff>
    </xdr:from>
    <xdr:to>
      <xdr:col>17</xdr:col>
      <xdr:colOff>0</xdr:colOff>
      <xdr:row>7</xdr:row>
      <xdr:rowOff>76200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5867400" y="140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7</xdr:row>
      <xdr:rowOff>76200</xdr:rowOff>
    </xdr:from>
    <xdr:to>
      <xdr:col>15</xdr:col>
      <xdr:colOff>0</xdr:colOff>
      <xdr:row>9</xdr:row>
      <xdr:rowOff>76200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V="1">
          <a:off x="5619750" y="14097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155864</xdr:colOff>
      <xdr:row>12</xdr:row>
      <xdr:rowOff>152400</xdr:rowOff>
    </xdr:to>
    <xdr:sp macro="" textlink="">
      <xdr:nvSpPr>
        <xdr:cNvPr id="9" name="Triangle 8"/>
        <xdr:cNvSpPr/>
      </xdr:nvSpPr>
      <xdr:spPr>
        <a:xfrm rot="16200000">
          <a:off x="7086600" y="22860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18</xdr:col>
      <xdr:colOff>0</xdr:colOff>
      <xdr:row>12</xdr:row>
      <xdr:rowOff>76200</xdr:rowOff>
    </xdr:from>
    <xdr:to>
      <xdr:col>25</xdr:col>
      <xdr:colOff>0</xdr:colOff>
      <xdr:row>12</xdr:row>
      <xdr:rowOff>76200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7239000" y="2362200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12</xdr:row>
      <xdr:rowOff>76200</xdr:rowOff>
    </xdr:from>
    <xdr:to>
      <xdr:col>17</xdr:col>
      <xdr:colOff>0</xdr:colOff>
      <xdr:row>12</xdr:row>
      <xdr:rowOff>76200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5867400" y="236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9</xdr:row>
      <xdr:rowOff>76200</xdr:rowOff>
    </xdr:from>
    <xdr:to>
      <xdr:col>15</xdr:col>
      <xdr:colOff>0</xdr:colOff>
      <xdr:row>12</xdr:row>
      <xdr:rowOff>76200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5619750" y="17907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32</xdr:row>
      <xdr:rowOff>0</xdr:rowOff>
    </xdr:from>
    <xdr:to>
      <xdr:col>22</xdr:col>
      <xdr:colOff>0</xdr:colOff>
      <xdr:row>32</xdr:row>
      <xdr:rowOff>152400</xdr:rowOff>
    </xdr:to>
    <xdr:sp macro="" textlink="">
      <xdr:nvSpPr>
        <xdr:cNvPr id="10" name="Triangle 9"/>
        <xdr:cNvSpPr/>
      </xdr:nvSpPr>
      <xdr:spPr>
        <a:xfrm rot="16200000">
          <a:off x="8705850" y="60960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22</xdr:col>
      <xdr:colOff>0</xdr:colOff>
      <xdr:row>32</xdr:row>
      <xdr:rowOff>76200</xdr:rowOff>
    </xdr:from>
    <xdr:to>
      <xdr:col>25</xdr:col>
      <xdr:colOff>0</xdr:colOff>
      <xdr:row>32</xdr:row>
      <xdr:rowOff>76200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8858250" y="6172200"/>
          <a:ext cx="1466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0</xdr:colOff>
      <xdr:row>32</xdr:row>
      <xdr:rowOff>76200</xdr:rowOff>
    </xdr:from>
    <xdr:to>
      <xdr:col>21</xdr:col>
      <xdr:colOff>0</xdr:colOff>
      <xdr:row>32</xdr:row>
      <xdr:rowOff>76200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7486650" y="617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28</xdr:row>
      <xdr:rowOff>76200</xdr:rowOff>
    </xdr:from>
    <xdr:to>
      <xdr:col>19</xdr:col>
      <xdr:colOff>0</xdr:colOff>
      <xdr:row>32</xdr:row>
      <xdr:rowOff>76200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7239000" y="54102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24</xdr:row>
      <xdr:rowOff>0</xdr:rowOff>
    </xdr:from>
    <xdr:to>
      <xdr:col>22</xdr:col>
      <xdr:colOff>0</xdr:colOff>
      <xdr:row>24</xdr:row>
      <xdr:rowOff>152400</xdr:rowOff>
    </xdr:to>
    <xdr:sp macro="" textlink="">
      <xdr:nvSpPr>
        <xdr:cNvPr id="11" name="Circle 10"/>
        <xdr:cNvSpPr/>
      </xdr:nvSpPr>
      <xdr:spPr>
        <a:xfrm>
          <a:off x="8705850" y="4572000"/>
          <a:ext cx="152400" cy="152400"/>
        </a:xfrm>
        <a:prstGeom prst="ellipse">
          <a:avLst/>
        </a:prstGeom>
        <a:solidFill>
          <a:srgbClr val="00FF0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19</xdr:col>
      <xdr:colOff>0</xdr:colOff>
      <xdr:row>24</xdr:row>
      <xdr:rowOff>76200</xdr:rowOff>
    </xdr:from>
    <xdr:to>
      <xdr:col>21</xdr:col>
      <xdr:colOff>0</xdr:colOff>
      <xdr:row>24</xdr:row>
      <xdr:rowOff>76200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7486650" y="4648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24</xdr:row>
      <xdr:rowOff>76200</xdr:rowOff>
    </xdr:from>
    <xdr:to>
      <xdr:col>19</xdr:col>
      <xdr:colOff>0</xdr:colOff>
      <xdr:row>28</xdr:row>
      <xdr:rowOff>76200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V="1">
          <a:off x="7239000" y="46482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0</xdr:colOff>
      <xdr:row>37</xdr:row>
      <xdr:rowOff>0</xdr:rowOff>
    </xdr:from>
    <xdr:to>
      <xdr:col>10</xdr:col>
      <xdr:colOff>0</xdr:colOff>
      <xdr:row>37</xdr:row>
      <xdr:rowOff>152400</xdr:rowOff>
    </xdr:to>
    <xdr:sp macro="" textlink="">
      <xdr:nvSpPr>
        <xdr:cNvPr id="12" name="Square 11"/>
        <xdr:cNvSpPr/>
      </xdr:nvSpPr>
      <xdr:spPr>
        <a:xfrm>
          <a:off x="3848100" y="7048500"/>
          <a:ext cx="152400" cy="152400"/>
        </a:xfrm>
        <a:prstGeom prst="rect">
          <a:avLst/>
        </a:prstGeom>
        <a:solidFill>
          <a:srgbClr val="FFFF00">
            <a:alpha val="50000"/>
          </a:srgb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7</xdr:col>
      <xdr:colOff>0</xdr:colOff>
      <xdr:row>37</xdr:row>
      <xdr:rowOff>76200</xdr:rowOff>
    </xdr:from>
    <xdr:to>
      <xdr:col>9</xdr:col>
      <xdr:colOff>0</xdr:colOff>
      <xdr:row>37</xdr:row>
      <xdr:rowOff>76200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2628900" y="712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37</xdr:row>
      <xdr:rowOff>76200</xdr:rowOff>
    </xdr:from>
    <xdr:to>
      <xdr:col>7</xdr:col>
      <xdr:colOff>0</xdr:colOff>
      <xdr:row>47</xdr:row>
      <xdr:rowOff>76200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V="1">
          <a:off x="2381250" y="7124700"/>
          <a:ext cx="247650" cy="1905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10</xdr:col>
      <xdr:colOff>0</xdr:colOff>
      <xdr:row>47</xdr:row>
      <xdr:rowOff>152400</xdr:rowOff>
    </xdr:to>
    <xdr:sp macro="" textlink="">
      <xdr:nvSpPr>
        <xdr:cNvPr id="13" name="Triangle 12"/>
        <xdr:cNvSpPr/>
      </xdr:nvSpPr>
      <xdr:spPr>
        <a:xfrm rot="16200000">
          <a:off x="3848100" y="89535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47</xdr:row>
      <xdr:rowOff>76200</xdr:rowOff>
    </xdr:from>
    <xdr:to>
      <xdr:col>25</xdr:col>
      <xdr:colOff>0</xdr:colOff>
      <xdr:row>47</xdr:row>
      <xdr:rowOff>76200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4000500" y="9029700"/>
          <a:ext cx="6324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47</xdr:row>
      <xdr:rowOff>76200</xdr:rowOff>
    </xdr:from>
    <xdr:to>
      <xdr:col>9</xdr:col>
      <xdr:colOff>0</xdr:colOff>
      <xdr:row>47</xdr:row>
      <xdr:rowOff>76200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>
          <a:off x="2628900" y="902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47</xdr:row>
      <xdr:rowOff>76200</xdr:rowOff>
    </xdr:from>
    <xdr:to>
      <xdr:col>7</xdr:col>
      <xdr:colOff>0</xdr:colOff>
      <xdr:row>47</xdr:row>
      <xdr:rowOff>76200</xdr:rowOff>
    </xdr:to>
    <xdr:sp macro="" textlink="">
      <xdr:nvSpPr>
        <xdr:cNvPr id="1054" name="Line 30"/>
        <xdr:cNvSpPr>
          <a:spLocks noChangeShapeType="1"/>
        </xdr:cNvSpPr>
      </xdr:nvSpPr>
      <xdr:spPr bwMode="auto">
        <a:xfrm>
          <a:off x="2381250" y="9029700"/>
          <a:ext cx="24765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0</xdr:colOff>
      <xdr:row>52</xdr:row>
      <xdr:rowOff>0</xdr:rowOff>
    </xdr:from>
    <xdr:to>
      <xdr:col>10</xdr:col>
      <xdr:colOff>0</xdr:colOff>
      <xdr:row>52</xdr:row>
      <xdr:rowOff>152400</xdr:rowOff>
    </xdr:to>
    <xdr:sp macro="" textlink="">
      <xdr:nvSpPr>
        <xdr:cNvPr id="14" name="Triangle 13"/>
        <xdr:cNvSpPr/>
      </xdr:nvSpPr>
      <xdr:spPr>
        <a:xfrm rot="16200000">
          <a:off x="3848100" y="99060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52</xdr:row>
      <xdr:rowOff>76200</xdr:rowOff>
    </xdr:from>
    <xdr:to>
      <xdr:col>25</xdr:col>
      <xdr:colOff>0</xdr:colOff>
      <xdr:row>52</xdr:row>
      <xdr:rowOff>76200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>
          <a:off x="4000500" y="9982200"/>
          <a:ext cx="6324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52</xdr:row>
      <xdr:rowOff>76200</xdr:rowOff>
    </xdr:from>
    <xdr:to>
      <xdr:col>9</xdr:col>
      <xdr:colOff>0</xdr:colOff>
      <xdr:row>52</xdr:row>
      <xdr:rowOff>76200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>
          <a:off x="2628900" y="998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47</xdr:row>
      <xdr:rowOff>76200</xdr:rowOff>
    </xdr:from>
    <xdr:to>
      <xdr:col>7</xdr:col>
      <xdr:colOff>0</xdr:colOff>
      <xdr:row>52</xdr:row>
      <xdr:rowOff>76200</xdr:rowOff>
    </xdr:to>
    <xdr:sp macro="" textlink="">
      <xdr:nvSpPr>
        <xdr:cNvPr id="1057" name="Line 33"/>
        <xdr:cNvSpPr>
          <a:spLocks noChangeShapeType="1"/>
        </xdr:cNvSpPr>
      </xdr:nvSpPr>
      <xdr:spPr bwMode="auto">
        <a:xfrm>
          <a:off x="2381250" y="9029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10</xdr:col>
      <xdr:colOff>0</xdr:colOff>
      <xdr:row>57</xdr:row>
      <xdr:rowOff>152400</xdr:rowOff>
    </xdr:to>
    <xdr:sp macro="" textlink="">
      <xdr:nvSpPr>
        <xdr:cNvPr id="15" name="Triangle 14"/>
        <xdr:cNvSpPr/>
      </xdr:nvSpPr>
      <xdr:spPr>
        <a:xfrm rot="16200000">
          <a:off x="3848100" y="108585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0</xdr:colOff>
      <xdr:row>57</xdr:row>
      <xdr:rowOff>76200</xdr:rowOff>
    </xdr:from>
    <xdr:to>
      <xdr:col>25</xdr:col>
      <xdr:colOff>0</xdr:colOff>
      <xdr:row>57</xdr:row>
      <xdr:rowOff>76200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>
          <a:off x="4000500" y="10934700"/>
          <a:ext cx="6324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57</xdr:row>
      <xdr:rowOff>76200</xdr:rowOff>
    </xdr:from>
    <xdr:to>
      <xdr:col>9</xdr:col>
      <xdr:colOff>0</xdr:colOff>
      <xdr:row>57</xdr:row>
      <xdr:rowOff>76200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>
          <a:off x="2628900" y="1093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47</xdr:row>
      <xdr:rowOff>76200</xdr:rowOff>
    </xdr:from>
    <xdr:to>
      <xdr:col>7</xdr:col>
      <xdr:colOff>0</xdr:colOff>
      <xdr:row>57</xdr:row>
      <xdr:rowOff>76200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2381250" y="9029700"/>
          <a:ext cx="247650" cy="1905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32</xdr:row>
      <xdr:rowOff>0</xdr:rowOff>
    </xdr:from>
    <xdr:to>
      <xdr:col>14</xdr:col>
      <xdr:colOff>0</xdr:colOff>
      <xdr:row>32</xdr:row>
      <xdr:rowOff>152400</xdr:rowOff>
    </xdr:to>
    <xdr:sp macro="" textlink="">
      <xdr:nvSpPr>
        <xdr:cNvPr id="16" name="Circle 15"/>
        <xdr:cNvSpPr/>
      </xdr:nvSpPr>
      <xdr:spPr>
        <a:xfrm>
          <a:off x="5467350" y="6096000"/>
          <a:ext cx="152400" cy="152400"/>
        </a:xfrm>
        <a:prstGeom prst="ellipse">
          <a:avLst/>
        </a:prstGeom>
        <a:solidFill>
          <a:srgbClr val="00FF0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11</xdr:col>
      <xdr:colOff>0</xdr:colOff>
      <xdr:row>32</xdr:row>
      <xdr:rowOff>76200</xdr:rowOff>
    </xdr:from>
    <xdr:to>
      <xdr:col>13</xdr:col>
      <xdr:colOff>0</xdr:colOff>
      <xdr:row>32</xdr:row>
      <xdr:rowOff>76200</xdr:rowOff>
    </xdr:to>
    <xdr:sp macro="" textlink="">
      <xdr:nvSpPr>
        <xdr:cNvPr id="1061" name="Line 37"/>
        <xdr:cNvSpPr>
          <a:spLocks noChangeShapeType="1"/>
        </xdr:cNvSpPr>
      </xdr:nvSpPr>
      <xdr:spPr bwMode="auto">
        <a:xfrm>
          <a:off x="4248150" y="6172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32</xdr:row>
      <xdr:rowOff>76200</xdr:rowOff>
    </xdr:from>
    <xdr:to>
      <xdr:col>11</xdr:col>
      <xdr:colOff>0</xdr:colOff>
      <xdr:row>37</xdr:row>
      <xdr:rowOff>76200</xdr:rowOff>
    </xdr:to>
    <xdr:sp macro="" textlink="">
      <xdr:nvSpPr>
        <xdr:cNvPr id="1062" name="Line 38"/>
        <xdr:cNvSpPr>
          <a:spLocks noChangeShapeType="1"/>
        </xdr:cNvSpPr>
      </xdr:nvSpPr>
      <xdr:spPr bwMode="auto">
        <a:xfrm flipV="1">
          <a:off x="4000500" y="6172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152400</xdr:rowOff>
    </xdr:to>
    <xdr:sp macro="" textlink="">
      <xdr:nvSpPr>
        <xdr:cNvPr id="17" name="Triangle 16"/>
        <xdr:cNvSpPr/>
      </xdr:nvSpPr>
      <xdr:spPr>
        <a:xfrm rot="16200000">
          <a:off x="5467350" y="80010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14</xdr:col>
      <xdr:colOff>0</xdr:colOff>
      <xdr:row>42</xdr:row>
      <xdr:rowOff>76200</xdr:rowOff>
    </xdr:from>
    <xdr:to>
      <xdr:col>25</xdr:col>
      <xdr:colOff>0</xdr:colOff>
      <xdr:row>42</xdr:row>
      <xdr:rowOff>76200</xdr:rowOff>
    </xdr:to>
    <xdr:sp macro="" textlink="">
      <xdr:nvSpPr>
        <xdr:cNvPr id="1063" name="Line 39"/>
        <xdr:cNvSpPr>
          <a:spLocks noChangeShapeType="1"/>
        </xdr:cNvSpPr>
      </xdr:nvSpPr>
      <xdr:spPr bwMode="auto">
        <a:xfrm>
          <a:off x="5619750" y="8077200"/>
          <a:ext cx="4705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42</xdr:row>
      <xdr:rowOff>76200</xdr:rowOff>
    </xdr:from>
    <xdr:to>
      <xdr:col>13</xdr:col>
      <xdr:colOff>0</xdr:colOff>
      <xdr:row>42</xdr:row>
      <xdr:rowOff>76200</xdr:rowOff>
    </xdr:to>
    <xdr:sp macro="" textlink="">
      <xdr:nvSpPr>
        <xdr:cNvPr id="1064" name="Line 40"/>
        <xdr:cNvSpPr>
          <a:spLocks noChangeShapeType="1"/>
        </xdr:cNvSpPr>
      </xdr:nvSpPr>
      <xdr:spPr bwMode="auto">
        <a:xfrm>
          <a:off x="4248150" y="807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37</xdr:row>
      <xdr:rowOff>76200</xdr:rowOff>
    </xdr:from>
    <xdr:to>
      <xdr:col>11</xdr:col>
      <xdr:colOff>0</xdr:colOff>
      <xdr:row>42</xdr:row>
      <xdr:rowOff>76200</xdr:rowOff>
    </xdr:to>
    <xdr:sp macro="" textlink="">
      <xdr:nvSpPr>
        <xdr:cNvPr id="1065" name="Line 41"/>
        <xdr:cNvSpPr>
          <a:spLocks noChangeShapeType="1"/>
        </xdr:cNvSpPr>
      </xdr:nvSpPr>
      <xdr:spPr bwMode="auto">
        <a:xfrm>
          <a:off x="4000500" y="71247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69273</xdr:colOff>
      <xdr:row>28</xdr:row>
      <xdr:rowOff>0</xdr:rowOff>
    </xdr:from>
    <xdr:to>
      <xdr:col>17</xdr:col>
      <xdr:colOff>225137</xdr:colOff>
      <xdr:row>28</xdr:row>
      <xdr:rowOff>152400</xdr:rowOff>
    </xdr:to>
    <xdr:sp macro="" textlink="">
      <xdr:nvSpPr>
        <xdr:cNvPr id="18" name="Square 17"/>
        <xdr:cNvSpPr/>
      </xdr:nvSpPr>
      <xdr:spPr>
        <a:xfrm>
          <a:off x="7135091" y="5334000"/>
          <a:ext cx="155864" cy="152400"/>
        </a:xfrm>
        <a:prstGeom prst="rect">
          <a:avLst/>
        </a:prstGeom>
        <a:solidFill>
          <a:srgbClr val="FFFF00">
            <a:alpha val="50000"/>
          </a:srgb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15</xdr:col>
      <xdr:colOff>0</xdr:colOff>
      <xdr:row>28</xdr:row>
      <xdr:rowOff>76200</xdr:rowOff>
    </xdr:from>
    <xdr:to>
      <xdr:col>17</xdr:col>
      <xdr:colOff>0</xdr:colOff>
      <xdr:row>28</xdr:row>
      <xdr:rowOff>76200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>
          <a:off x="5867400" y="5410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28</xdr:row>
      <xdr:rowOff>76200</xdr:rowOff>
    </xdr:from>
    <xdr:to>
      <xdr:col>15</xdr:col>
      <xdr:colOff>0</xdr:colOff>
      <xdr:row>32</xdr:row>
      <xdr:rowOff>76200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 flipV="1">
          <a:off x="5619750" y="5410200"/>
          <a:ext cx="247650" cy="762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155864</xdr:colOff>
      <xdr:row>37</xdr:row>
      <xdr:rowOff>152400</xdr:rowOff>
    </xdr:to>
    <xdr:sp macro="" textlink="">
      <xdr:nvSpPr>
        <xdr:cNvPr id="19" name="Triangle 18"/>
        <xdr:cNvSpPr/>
      </xdr:nvSpPr>
      <xdr:spPr>
        <a:xfrm rot="16200000">
          <a:off x="7086600" y="70485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18</xdr:col>
      <xdr:colOff>0</xdr:colOff>
      <xdr:row>37</xdr:row>
      <xdr:rowOff>76200</xdr:rowOff>
    </xdr:from>
    <xdr:to>
      <xdr:col>25</xdr:col>
      <xdr:colOff>0</xdr:colOff>
      <xdr:row>37</xdr:row>
      <xdr:rowOff>76200</xdr:rowOff>
    </xdr:to>
    <xdr:sp macro="" textlink="">
      <xdr:nvSpPr>
        <xdr:cNvPr id="1068" name="Line 44"/>
        <xdr:cNvSpPr>
          <a:spLocks noChangeShapeType="1"/>
        </xdr:cNvSpPr>
      </xdr:nvSpPr>
      <xdr:spPr bwMode="auto">
        <a:xfrm>
          <a:off x="7239000" y="7124700"/>
          <a:ext cx="3086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37</xdr:row>
      <xdr:rowOff>76200</xdr:rowOff>
    </xdr:from>
    <xdr:to>
      <xdr:col>17</xdr:col>
      <xdr:colOff>0</xdr:colOff>
      <xdr:row>37</xdr:row>
      <xdr:rowOff>76200</xdr:rowOff>
    </xdr:to>
    <xdr:sp macro="" textlink="">
      <xdr:nvSpPr>
        <xdr:cNvPr id="1069" name="Line 45"/>
        <xdr:cNvSpPr>
          <a:spLocks noChangeShapeType="1"/>
        </xdr:cNvSpPr>
      </xdr:nvSpPr>
      <xdr:spPr bwMode="auto">
        <a:xfrm>
          <a:off x="5867400" y="7124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0</xdr:colOff>
      <xdr:row>32</xdr:row>
      <xdr:rowOff>76200</xdr:rowOff>
    </xdr:from>
    <xdr:to>
      <xdr:col>15</xdr:col>
      <xdr:colOff>0</xdr:colOff>
      <xdr:row>37</xdr:row>
      <xdr:rowOff>76200</xdr:rowOff>
    </xdr:to>
    <xdr:sp macro="" textlink="">
      <xdr:nvSpPr>
        <xdr:cNvPr id="1070" name="Line 46"/>
        <xdr:cNvSpPr>
          <a:spLocks noChangeShapeType="1"/>
        </xdr:cNvSpPr>
      </xdr:nvSpPr>
      <xdr:spPr bwMode="auto">
        <a:xfrm>
          <a:off x="5619750" y="6172200"/>
          <a:ext cx="247650" cy="952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25</xdr:col>
      <xdr:colOff>0</xdr:colOff>
      <xdr:row>22</xdr:row>
      <xdr:rowOff>0</xdr:rowOff>
    </xdr:from>
    <xdr:to>
      <xdr:col>26</xdr:col>
      <xdr:colOff>-1</xdr:colOff>
      <xdr:row>22</xdr:row>
      <xdr:rowOff>152400</xdr:rowOff>
    </xdr:to>
    <xdr:sp macro="" textlink="">
      <xdr:nvSpPr>
        <xdr:cNvPr id="20" name="Triangle 19"/>
        <xdr:cNvSpPr/>
      </xdr:nvSpPr>
      <xdr:spPr>
        <a:xfrm rot="16200000">
          <a:off x="10325100" y="41910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23</xdr:col>
      <xdr:colOff>0</xdr:colOff>
      <xdr:row>22</xdr:row>
      <xdr:rowOff>76200</xdr:rowOff>
    </xdr:from>
    <xdr:to>
      <xdr:col>25</xdr:col>
      <xdr:colOff>0</xdr:colOff>
      <xdr:row>22</xdr:row>
      <xdr:rowOff>76200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9105900" y="42672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22</xdr:row>
      <xdr:rowOff>76200</xdr:rowOff>
    </xdr:from>
    <xdr:to>
      <xdr:col>23</xdr:col>
      <xdr:colOff>0</xdr:colOff>
      <xdr:row>24</xdr:row>
      <xdr:rowOff>76200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 flipV="1">
          <a:off x="8858250" y="4267200"/>
          <a:ext cx="247650" cy="3810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25</xdr:col>
      <xdr:colOff>0</xdr:colOff>
      <xdr:row>27</xdr:row>
      <xdr:rowOff>0</xdr:rowOff>
    </xdr:from>
    <xdr:to>
      <xdr:col>26</xdr:col>
      <xdr:colOff>-1</xdr:colOff>
      <xdr:row>27</xdr:row>
      <xdr:rowOff>152400</xdr:rowOff>
    </xdr:to>
    <xdr:sp macro="" textlink="">
      <xdr:nvSpPr>
        <xdr:cNvPr id="21" name="Triangle 20"/>
        <xdr:cNvSpPr/>
      </xdr:nvSpPr>
      <xdr:spPr>
        <a:xfrm rot="16200000">
          <a:off x="10325100" y="5143500"/>
          <a:ext cx="152400" cy="152400"/>
        </a:xfrm>
        <a:prstGeom prst="triangle">
          <a:avLst/>
        </a:prstGeom>
        <a:solidFill>
          <a:srgbClr val="00B0F0"/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23</xdr:col>
      <xdr:colOff>0</xdr:colOff>
      <xdr:row>27</xdr:row>
      <xdr:rowOff>76200</xdr:rowOff>
    </xdr:from>
    <xdr:to>
      <xdr:col>25</xdr:col>
      <xdr:colOff>0</xdr:colOff>
      <xdr:row>27</xdr:row>
      <xdr:rowOff>76200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9105900" y="5219700"/>
          <a:ext cx="12192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24</xdr:row>
      <xdr:rowOff>76200</xdr:rowOff>
    </xdr:from>
    <xdr:to>
      <xdr:col>23</xdr:col>
      <xdr:colOff>0</xdr:colOff>
      <xdr:row>27</xdr:row>
      <xdr:rowOff>76200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>
          <a:off x="8858250" y="4648200"/>
          <a:ext cx="247650" cy="57150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51954</xdr:colOff>
      <xdr:row>27</xdr:row>
      <xdr:rowOff>0</xdr:rowOff>
    </xdr:from>
    <xdr:to>
      <xdr:col>1</xdr:col>
      <xdr:colOff>207818</xdr:colOff>
      <xdr:row>27</xdr:row>
      <xdr:rowOff>152400</xdr:rowOff>
    </xdr:to>
    <xdr:sp macro="" textlink="">
      <xdr:nvSpPr>
        <xdr:cNvPr id="22" name="Square 0"/>
        <xdr:cNvSpPr/>
      </xdr:nvSpPr>
      <xdr:spPr>
        <a:xfrm>
          <a:off x="606136" y="5143500"/>
          <a:ext cx="155864" cy="152400"/>
        </a:xfrm>
        <a:prstGeom prst="rect">
          <a:avLst/>
        </a:prstGeom>
        <a:solidFill>
          <a:srgbClr val="FFFF00">
            <a:alpha val="50000"/>
          </a:srgb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0</xdr:col>
      <xdr:colOff>0</xdr:colOff>
      <xdr:row>27</xdr:row>
      <xdr:rowOff>76200</xdr:rowOff>
    </xdr:from>
    <xdr:to>
      <xdr:col>1</xdr:col>
      <xdr:colOff>0</xdr:colOff>
      <xdr:row>27</xdr:row>
      <xdr:rowOff>76200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0" y="5219700"/>
          <a:ext cx="609600" cy="0"/>
        </a:xfrm>
        <a:prstGeom prst="line">
          <a:avLst/>
        </a:prstGeom>
        <a:noFill/>
        <a:ln w="12700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021"/>
  <sheetViews>
    <sheetView tabSelected="1" topLeftCell="A16" zoomScale="55" zoomScaleNormal="55" workbookViewId="0">
      <selection activeCell="AF26" sqref="AF26"/>
    </sheetView>
  </sheetViews>
  <sheetFormatPr defaultRowHeight="15" x14ac:dyDescent="0.25"/>
  <cols>
    <col min="1" max="1" width="8.42578125" customWidth="1"/>
    <col min="2" max="2" width="3.28515625" customWidth="1"/>
    <col min="3" max="3" width="3.7109375" customWidth="1"/>
    <col min="6" max="6" width="2.28515625" customWidth="1"/>
    <col min="7" max="7" width="3.7109375" customWidth="1"/>
    <col min="10" max="10" width="2.28515625" customWidth="1"/>
    <col min="11" max="11" width="3.7109375" customWidth="1"/>
    <col min="14" max="14" width="2.28515625" customWidth="1"/>
    <col min="15" max="15" width="3.7109375" customWidth="1"/>
    <col min="18" max="18" width="3.5703125" customWidth="1"/>
    <col min="19" max="19" width="3.7109375" customWidth="1"/>
    <col min="22" max="22" width="2.28515625" customWidth="1"/>
    <col min="23" max="23" width="3.7109375" customWidth="1"/>
    <col min="26" max="26" width="2.28515625" customWidth="1"/>
  </cols>
  <sheetData>
    <row r="1" spans="1:27" x14ac:dyDescent="0.25">
      <c r="A1" s="4" t="s">
        <v>18</v>
      </c>
      <c r="H1" s="3">
        <v>0.35</v>
      </c>
      <c r="AA1" s="5" t="s">
        <v>19</v>
      </c>
    </row>
    <row r="2" spans="1:27" x14ac:dyDescent="0.25">
      <c r="H2" t="s">
        <v>24</v>
      </c>
    </row>
    <row r="3" spans="1:27" x14ac:dyDescent="0.25">
      <c r="AA3">
        <f>SUM(D9,H4)</f>
        <v>200</v>
      </c>
    </row>
    <row r="4" spans="1:27" x14ac:dyDescent="0.25">
      <c r="H4" s="3">
        <v>200</v>
      </c>
      <c r="I4">
        <f>AA3</f>
        <v>200</v>
      </c>
    </row>
    <row r="6" spans="1:27" x14ac:dyDescent="0.25">
      <c r="P6" s="3">
        <v>0.6</v>
      </c>
    </row>
    <row r="7" spans="1:27" x14ac:dyDescent="0.25">
      <c r="D7" t="s">
        <v>22</v>
      </c>
      <c r="P7" t="s">
        <v>21</v>
      </c>
    </row>
    <row r="8" spans="1:27" x14ac:dyDescent="0.25">
      <c r="AA8">
        <f>SUM(D9,H15,L11,P9)</f>
        <v>1450</v>
      </c>
    </row>
    <row r="9" spans="1:27" x14ac:dyDescent="0.25">
      <c r="D9" s="3">
        <v>0</v>
      </c>
      <c r="E9">
        <f>IF(ABS(1-(H1+H12))&lt;=0.00001,H1*I4+H12*I15,NA())</f>
        <v>934.5</v>
      </c>
      <c r="L9" t="s">
        <v>25</v>
      </c>
      <c r="P9" s="3">
        <v>250</v>
      </c>
      <c r="Q9">
        <f>AA8</f>
        <v>1450</v>
      </c>
    </row>
    <row r="11" spans="1:27" x14ac:dyDescent="0.25">
      <c r="L11" s="3">
        <v>0</v>
      </c>
      <c r="M11">
        <f>IF(ABS(1-(P6+P11))&lt;=0.00001,P6*Q9+P11*Q14,NA())</f>
        <v>1330</v>
      </c>
      <c r="P11" s="3">
        <v>0.4</v>
      </c>
    </row>
    <row r="12" spans="1:27" x14ac:dyDescent="0.25">
      <c r="H12" s="3">
        <v>0.65</v>
      </c>
      <c r="P12" t="s">
        <v>24</v>
      </c>
    </row>
    <row r="13" spans="1:27" x14ac:dyDescent="0.25">
      <c r="H13" t="s">
        <v>21</v>
      </c>
      <c r="AA13">
        <f>SUM(D9,H15,L11,P14)</f>
        <v>1150</v>
      </c>
    </row>
    <row r="14" spans="1:27" x14ac:dyDescent="0.25">
      <c r="J14">
        <f>IF(I15=M11,1,IF(I15=M19,2))</f>
        <v>1</v>
      </c>
      <c r="P14" s="3">
        <v>-50</v>
      </c>
      <c r="Q14">
        <f>AA13</f>
        <v>1150</v>
      </c>
    </row>
    <row r="15" spans="1:27" x14ac:dyDescent="0.25">
      <c r="H15" s="3">
        <v>1200</v>
      </c>
      <c r="I15">
        <f>MAX(M11,M19)</f>
        <v>1330</v>
      </c>
    </row>
    <row r="17" spans="1:27" x14ac:dyDescent="0.25">
      <c r="L17" t="s">
        <v>26</v>
      </c>
    </row>
    <row r="18" spans="1:27" x14ac:dyDescent="0.25">
      <c r="AA18">
        <f>SUM(D9,H15,L19)</f>
        <v>1200</v>
      </c>
    </row>
    <row r="19" spans="1:27" x14ac:dyDescent="0.25">
      <c r="L19" s="3">
        <v>0</v>
      </c>
      <c r="M19">
        <f>AA18</f>
        <v>1200</v>
      </c>
    </row>
    <row r="21" spans="1:27" x14ac:dyDescent="0.25">
      <c r="X21" s="3">
        <v>0.4</v>
      </c>
    </row>
    <row r="22" spans="1:27" x14ac:dyDescent="0.25">
      <c r="X22" t="s">
        <v>21</v>
      </c>
    </row>
    <row r="23" spans="1:27" x14ac:dyDescent="0.25">
      <c r="AA23">
        <f>SUM(D49,H39,L34,P30,T26,X24)</f>
        <v>2200</v>
      </c>
    </row>
    <row r="24" spans="1:27" x14ac:dyDescent="0.25">
      <c r="T24" t="s">
        <v>34</v>
      </c>
      <c r="X24" s="3">
        <v>400</v>
      </c>
      <c r="Y24">
        <f>AA23</f>
        <v>2200</v>
      </c>
    </row>
    <row r="26" spans="1:27" x14ac:dyDescent="0.25">
      <c r="T26" s="3">
        <v>0</v>
      </c>
      <c r="U26">
        <f>IF(ABS(1-(X21+X26))&lt;=0.00001,X21*Y24+X26*Y29,NA())</f>
        <v>1780</v>
      </c>
      <c r="X26" s="3">
        <v>0.6</v>
      </c>
    </row>
    <row r="27" spans="1:27" x14ac:dyDescent="0.25">
      <c r="P27" s="3">
        <v>0.75</v>
      </c>
      <c r="X27" t="s">
        <v>24</v>
      </c>
    </row>
    <row r="28" spans="1:27" x14ac:dyDescent="0.25">
      <c r="B28">
        <f>IF(A29=E9,1,IF(A29=E49,2))</f>
        <v>2</v>
      </c>
      <c r="P28" t="s">
        <v>21</v>
      </c>
      <c r="AA28">
        <f>SUM(D49,H39,L34,P30,T26,X29)</f>
        <v>1500</v>
      </c>
    </row>
    <row r="29" spans="1:27" x14ac:dyDescent="0.25">
      <c r="A29">
        <f>MAX(E9,E49)</f>
        <v>970</v>
      </c>
      <c r="R29">
        <f>IF(Q30=U26,1,IF(Q30=U34,2))</f>
        <v>2</v>
      </c>
      <c r="X29" s="3">
        <v>-300</v>
      </c>
      <c r="Y29">
        <f>AA28</f>
        <v>1500</v>
      </c>
    </row>
    <row r="30" spans="1:27" x14ac:dyDescent="0.25">
      <c r="P30" s="3">
        <v>200</v>
      </c>
      <c r="Q30">
        <f>MAX(U26,U34)</f>
        <v>1800</v>
      </c>
    </row>
    <row r="32" spans="1:27" x14ac:dyDescent="0.25">
      <c r="L32" t="s">
        <v>31</v>
      </c>
      <c r="T32" t="s">
        <v>33</v>
      </c>
    </row>
    <row r="33" spans="4:27" x14ac:dyDescent="0.25">
      <c r="AA33">
        <f>SUM(D49,H39,L34,P30,T34)</f>
        <v>1800</v>
      </c>
    </row>
    <row r="34" spans="4:27" x14ac:dyDescent="0.25">
      <c r="L34" s="3">
        <v>0</v>
      </c>
      <c r="M34">
        <f>IF(ABS(1-(P27+P36))&lt;=0.00001,P27*Q30+P36*Q39,NA())</f>
        <v>1725</v>
      </c>
      <c r="T34" s="3">
        <v>0</v>
      </c>
      <c r="U34">
        <f>AA33</f>
        <v>1800</v>
      </c>
    </row>
    <row r="36" spans="4:27" x14ac:dyDescent="0.25">
      <c r="H36" s="3">
        <v>0.4</v>
      </c>
      <c r="P36" s="3">
        <v>0.25</v>
      </c>
    </row>
    <row r="37" spans="4:27" x14ac:dyDescent="0.25">
      <c r="H37" t="s">
        <v>27</v>
      </c>
      <c r="P37" t="s">
        <v>24</v>
      </c>
    </row>
    <row r="38" spans="4:27" x14ac:dyDescent="0.25">
      <c r="J38">
        <f>IF(I39=M34,1,IF(I39=M44,2))</f>
        <v>1</v>
      </c>
      <c r="AA38">
        <f>SUM(D49,H39,L34,P39)</f>
        <v>1500</v>
      </c>
    </row>
    <row r="39" spans="4:27" x14ac:dyDescent="0.25">
      <c r="H39" s="3">
        <v>1600</v>
      </c>
      <c r="I39">
        <f>MAX(M34,M44)</f>
        <v>1725</v>
      </c>
      <c r="P39" s="3">
        <v>-100</v>
      </c>
      <c r="Q39">
        <f>AA38</f>
        <v>1500</v>
      </c>
    </row>
    <row r="42" spans="4:27" x14ac:dyDescent="0.25">
      <c r="L42" t="s">
        <v>32</v>
      </c>
    </row>
    <row r="43" spans="4:27" x14ac:dyDescent="0.25">
      <c r="AA43">
        <f>SUM(D49,H39,L44)</f>
        <v>1600</v>
      </c>
    </row>
    <row r="44" spans="4:27" x14ac:dyDescent="0.25">
      <c r="L44" s="3">
        <v>0</v>
      </c>
      <c r="M44">
        <f>AA43</f>
        <v>1600</v>
      </c>
    </row>
    <row r="46" spans="4:27" x14ac:dyDescent="0.25">
      <c r="H46" s="3">
        <v>0.2</v>
      </c>
    </row>
    <row r="47" spans="4:27" x14ac:dyDescent="0.25">
      <c r="D47" t="s">
        <v>23</v>
      </c>
      <c r="H47" t="s">
        <v>28</v>
      </c>
    </row>
    <row r="48" spans="4:27" x14ac:dyDescent="0.25">
      <c r="AA48">
        <f>SUM(D49,H49)</f>
        <v>1100</v>
      </c>
    </row>
    <row r="49" spans="4:27" x14ac:dyDescent="0.25">
      <c r="D49" s="3">
        <v>0</v>
      </c>
      <c r="E49">
        <f>IF(ABS(1-(H36+H46+H51+H56))&lt;=0.00001,H36*I39+H46*I49+H51*I54+H56*I59,NA())</f>
        <v>970</v>
      </c>
      <c r="H49" s="3">
        <v>1100</v>
      </c>
      <c r="I49">
        <f>AA48</f>
        <v>1100</v>
      </c>
    </row>
    <row r="51" spans="4:27" x14ac:dyDescent="0.25">
      <c r="H51" s="3">
        <v>0.1</v>
      </c>
    </row>
    <row r="52" spans="4:27" x14ac:dyDescent="0.25">
      <c r="H52" t="s">
        <v>29</v>
      </c>
    </row>
    <row r="53" spans="4:27" x14ac:dyDescent="0.25">
      <c r="AA53">
        <f>SUM(D49,H54)</f>
        <v>900</v>
      </c>
    </row>
    <row r="54" spans="4:27" x14ac:dyDescent="0.25">
      <c r="H54" s="3">
        <v>900</v>
      </c>
      <c r="I54">
        <f>AA53</f>
        <v>900</v>
      </c>
    </row>
    <row r="56" spans="4:27" x14ac:dyDescent="0.25">
      <c r="H56" s="3">
        <v>0.3</v>
      </c>
    </row>
    <row r="57" spans="4:27" x14ac:dyDescent="0.25">
      <c r="H57" t="s">
        <v>30</v>
      </c>
    </row>
    <row r="58" spans="4:27" x14ac:dyDescent="0.25">
      <c r="AA58">
        <f>SUM(D49,H59)</f>
        <v>-100</v>
      </c>
    </row>
    <row r="59" spans="4:27" x14ac:dyDescent="0.25">
      <c r="H59" s="3">
        <v>-100</v>
      </c>
      <c r="I59">
        <f>AA58</f>
        <v>-100</v>
      </c>
    </row>
    <row r="1000" spans="190:204" x14ac:dyDescent="0.25">
      <c r="GH1000" s="1" t="s">
        <v>0</v>
      </c>
      <c r="GI1000" s="1" t="s">
        <v>1</v>
      </c>
      <c r="GJ1000" s="1" t="s">
        <v>2</v>
      </c>
      <c r="GK1000" s="1" t="s">
        <v>3</v>
      </c>
      <c r="GL1000" s="1" t="s">
        <v>5</v>
      </c>
      <c r="GM1000" s="1" t="s">
        <v>6</v>
      </c>
      <c r="GN1000" s="1" t="s">
        <v>7</v>
      </c>
      <c r="GO1000" s="1" t="s">
        <v>8</v>
      </c>
      <c r="GP1000" s="1" t="s">
        <v>9</v>
      </c>
      <c r="GQ1000" s="1" t="s">
        <v>10</v>
      </c>
      <c r="GR1000" s="1" t="s">
        <v>11</v>
      </c>
      <c r="GS1000" s="1" t="s">
        <v>12</v>
      </c>
      <c r="GT1000" s="1" t="s">
        <v>13</v>
      </c>
      <c r="GU1000" s="1" t="s">
        <v>14</v>
      </c>
      <c r="GV1000" s="1" t="s">
        <v>15</v>
      </c>
    </row>
    <row r="1001" spans="190:204" x14ac:dyDescent="0.25">
      <c r="GH1001" s="1">
        <v>0</v>
      </c>
      <c r="GI1001" s="1" t="s">
        <v>4</v>
      </c>
      <c r="GJ1001" s="1">
        <v>0</v>
      </c>
      <c r="GK1001" s="1">
        <v>0</v>
      </c>
      <c r="GL1001" s="1">
        <v>0</v>
      </c>
      <c r="GM1001" s="1" t="s">
        <v>16</v>
      </c>
      <c r="GN1001" s="1">
        <v>2</v>
      </c>
      <c r="GO1001" s="1">
        <v>1</v>
      </c>
      <c r="GP1001" s="1">
        <v>2</v>
      </c>
      <c r="GQ1001" s="1">
        <v>0</v>
      </c>
      <c r="GR1001" s="1">
        <v>0</v>
      </c>
      <c r="GS1001" s="1">
        <v>0</v>
      </c>
      <c r="GT1001" s="2">
        <v>27</v>
      </c>
      <c r="GU1001" s="2">
        <v>1</v>
      </c>
      <c r="GV1001" s="2" t="b">
        <v>1</v>
      </c>
    </row>
    <row r="1002" spans="190:204" x14ac:dyDescent="0.25">
      <c r="GH1002" s="1">
        <v>1</v>
      </c>
      <c r="GK1002">
        <v>0</v>
      </c>
      <c r="GL1002" s="1">
        <v>0</v>
      </c>
      <c r="GM1002" s="1" t="s">
        <v>20</v>
      </c>
      <c r="GN1002" s="1">
        <v>2</v>
      </c>
      <c r="GO1002" s="1">
        <v>3</v>
      </c>
      <c r="GP1002" s="1">
        <v>4</v>
      </c>
      <c r="GQ1002" s="1">
        <v>0</v>
      </c>
      <c r="GR1002" s="1">
        <v>0</v>
      </c>
      <c r="GS1002" s="1">
        <v>0</v>
      </c>
      <c r="GT1002" s="2">
        <v>7</v>
      </c>
      <c r="GU1002" s="2">
        <v>5</v>
      </c>
      <c r="GV1002" s="2" t="b">
        <v>1</v>
      </c>
    </row>
    <row r="1003" spans="190:204" x14ac:dyDescent="0.25">
      <c r="GH1003" s="1">
        <v>2</v>
      </c>
      <c r="GK1003">
        <v>0</v>
      </c>
      <c r="GL1003" s="1">
        <v>0</v>
      </c>
      <c r="GM1003" s="1" t="s">
        <v>20</v>
      </c>
      <c r="GN1003" s="1">
        <v>4</v>
      </c>
      <c r="GO1003" s="1">
        <v>11</v>
      </c>
      <c r="GP1003" s="1">
        <v>12</v>
      </c>
      <c r="GQ1003" s="1">
        <v>13</v>
      </c>
      <c r="GR1003" s="1">
        <v>14</v>
      </c>
      <c r="GS1003" s="1">
        <v>0</v>
      </c>
      <c r="GT1003" s="2">
        <v>47</v>
      </c>
      <c r="GU1003" s="2">
        <v>5</v>
      </c>
      <c r="GV1003" s="2" t="b">
        <v>1</v>
      </c>
    </row>
    <row r="1004" spans="190:204" x14ac:dyDescent="0.25">
      <c r="GH1004">
        <v>3</v>
      </c>
      <c r="GL1004">
        <v>1</v>
      </c>
      <c r="GM1004" t="s">
        <v>17</v>
      </c>
      <c r="GN1004">
        <v>0</v>
      </c>
      <c r="GO1004">
        <v>0</v>
      </c>
      <c r="GP1004">
        <v>0</v>
      </c>
      <c r="GQ1004">
        <v>0</v>
      </c>
      <c r="GR1004">
        <v>0</v>
      </c>
      <c r="GS1004">
        <v>0</v>
      </c>
      <c r="GT1004">
        <v>2</v>
      </c>
      <c r="GU1004">
        <v>9</v>
      </c>
      <c r="GV1004" t="b">
        <v>1</v>
      </c>
    </row>
    <row r="1005" spans="190:204" x14ac:dyDescent="0.25">
      <c r="GH1005">
        <v>4</v>
      </c>
      <c r="GL1005">
        <v>1</v>
      </c>
      <c r="GM1005" t="s">
        <v>16</v>
      </c>
      <c r="GN1005">
        <v>2</v>
      </c>
      <c r="GO1005">
        <v>5</v>
      </c>
      <c r="GP1005">
        <v>6</v>
      </c>
      <c r="GQ1005">
        <v>0</v>
      </c>
      <c r="GR1005">
        <v>0</v>
      </c>
      <c r="GS1005">
        <v>0</v>
      </c>
      <c r="GT1005">
        <v>13</v>
      </c>
      <c r="GU1005">
        <v>9</v>
      </c>
      <c r="GV1005" t="b">
        <v>1</v>
      </c>
    </row>
    <row r="1006" spans="190:204" x14ac:dyDescent="0.25">
      <c r="GH1006">
        <v>5</v>
      </c>
      <c r="GK1006">
        <v>0</v>
      </c>
      <c r="GL1006">
        <v>4</v>
      </c>
      <c r="GM1006" t="s">
        <v>20</v>
      </c>
      <c r="GN1006">
        <v>2</v>
      </c>
      <c r="GO1006">
        <v>7</v>
      </c>
      <c r="GP1006">
        <v>8</v>
      </c>
      <c r="GQ1006">
        <v>0</v>
      </c>
      <c r="GR1006">
        <v>0</v>
      </c>
      <c r="GS1006">
        <v>0</v>
      </c>
      <c r="GT1006">
        <v>9</v>
      </c>
      <c r="GU1006">
        <v>13</v>
      </c>
      <c r="GV1006" t="b">
        <v>1</v>
      </c>
    </row>
    <row r="1007" spans="190:204" x14ac:dyDescent="0.25">
      <c r="GH1007">
        <v>6</v>
      </c>
      <c r="GK1007">
        <v>0</v>
      </c>
      <c r="GL1007">
        <v>4</v>
      </c>
      <c r="GM1007" t="s">
        <v>17</v>
      </c>
      <c r="GN1007">
        <v>0</v>
      </c>
      <c r="GO1007">
        <v>0</v>
      </c>
      <c r="GP1007">
        <v>0</v>
      </c>
      <c r="GQ1007">
        <v>0</v>
      </c>
      <c r="GR1007">
        <v>0</v>
      </c>
      <c r="GS1007">
        <v>0</v>
      </c>
      <c r="GT1007">
        <v>17</v>
      </c>
      <c r="GU1007">
        <v>13</v>
      </c>
      <c r="GV1007" t="b">
        <v>1</v>
      </c>
    </row>
    <row r="1008" spans="190:204" x14ac:dyDescent="0.25">
      <c r="GH1008">
        <v>7</v>
      </c>
      <c r="GL1008">
        <v>5</v>
      </c>
      <c r="GM1008" t="s">
        <v>17</v>
      </c>
      <c r="GN1008">
        <v>0</v>
      </c>
      <c r="GO1008">
        <v>0</v>
      </c>
      <c r="GP1008">
        <v>0</v>
      </c>
      <c r="GQ1008">
        <v>0</v>
      </c>
      <c r="GR1008">
        <v>0</v>
      </c>
      <c r="GS1008">
        <v>0</v>
      </c>
      <c r="GT1008">
        <v>7</v>
      </c>
      <c r="GU1008">
        <v>17</v>
      </c>
      <c r="GV1008" t="b">
        <v>1</v>
      </c>
    </row>
    <row r="1009" spans="190:204" x14ac:dyDescent="0.25">
      <c r="GH1009">
        <v>8</v>
      </c>
      <c r="GL1009">
        <v>5</v>
      </c>
      <c r="GM1009" t="s">
        <v>17</v>
      </c>
      <c r="GN1009">
        <v>0</v>
      </c>
      <c r="GO1009">
        <v>0</v>
      </c>
      <c r="GP1009">
        <v>0</v>
      </c>
      <c r="GQ1009">
        <v>0</v>
      </c>
      <c r="GR1009">
        <v>0</v>
      </c>
      <c r="GS1009">
        <v>0</v>
      </c>
      <c r="GT1009">
        <v>12</v>
      </c>
      <c r="GU1009">
        <v>17</v>
      </c>
      <c r="GV1009" t="b">
        <v>1</v>
      </c>
    </row>
    <row r="1010" spans="190:204" x14ac:dyDescent="0.25">
      <c r="GH1010">
        <v>9</v>
      </c>
      <c r="GK1010">
        <v>0</v>
      </c>
      <c r="GL1010">
        <v>17</v>
      </c>
      <c r="GM1010" t="s">
        <v>17</v>
      </c>
      <c r="GN1010">
        <v>0</v>
      </c>
      <c r="GO1010">
        <v>0</v>
      </c>
      <c r="GP1010">
        <v>0</v>
      </c>
      <c r="GQ1010">
        <v>0</v>
      </c>
      <c r="GR1010">
        <v>0</v>
      </c>
      <c r="GS1010">
        <v>0</v>
      </c>
      <c r="GT1010">
        <v>32</v>
      </c>
      <c r="GU1010">
        <v>21</v>
      </c>
      <c r="GV1010" t="b">
        <v>1</v>
      </c>
    </row>
    <row r="1011" spans="190:204" x14ac:dyDescent="0.25">
      <c r="GH1011">
        <v>10</v>
      </c>
      <c r="GK1011">
        <v>0</v>
      </c>
      <c r="GL1011">
        <v>17</v>
      </c>
      <c r="GM1011" t="s">
        <v>20</v>
      </c>
      <c r="GN1011">
        <v>2</v>
      </c>
      <c r="GO1011">
        <v>19</v>
      </c>
      <c r="GP1011">
        <v>20</v>
      </c>
      <c r="GQ1011">
        <v>0</v>
      </c>
      <c r="GR1011">
        <v>0</v>
      </c>
      <c r="GS1011">
        <v>0</v>
      </c>
      <c r="GT1011">
        <v>24</v>
      </c>
      <c r="GU1011">
        <v>21</v>
      </c>
      <c r="GV1011" t="b">
        <v>1</v>
      </c>
    </row>
    <row r="1012" spans="190:204" x14ac:dyDescent="0.25">
      <c r="GH1012">
        <v>11</v>
      </c>
      <c r="GL1012">
        <v>2</v>
      </c>
      <c r="GM1012" t="s">
        <v>16</v>
      </c>
      <c r="GN1012">
        <v>2</v>
      </c>
      <c r="GO1012">
        <v>15</v>
      </c>
      <c r="GP1012">
        <v>16</v>
      </c>
      <c r="GQ1012">
        <v>0</v>
      </c>
      <c r="GR1012">
        <v>0</v>
      </c>
      <c r="GS1012">
        <v>0</v>
      </c>
      <c r="GT1012">
        <v>37</v>
      </c>
      <c r="GU1012">
        <v>9</v>
      </c>
      <c r="GV1012" t="b">
        <v>1</v>
      </c>
    </row>
    <row r="1013" spans="190:204" x14ac:dyDescent="0.25">
      <c r="GH1013">
        <v>12</v>
      </c>
      <c r="GL1013">
        <v>2</v>
      </c>
      <c r="GM1013" t="s">
        <v>17</v>
      </c>
      <c r="GN1013">
        <v>0</v>
      </c>
      <c r="GO1013">
        <v>0</v>
      </c>
      <c r="GP1013">
        <v>0</v>
      </c>
      <c r="GQ1013">
        <v>0</v>
      </c>
      <c r="GR1013">
        <v>0</v>
      </c>
      <c r="GS1013">
        <v>0</v>
      </c>
      <c r="GT1013">
        <v>47</v>
      </c>
      <c r="GU1013">
        <v>9</v>
      </c>
      <c r="GV1013" t="b">
        <v>1</v>
      </c>
    </row>
    <row r="1014" spans="190:204" x14ac:dyDescent="0.25">
      <c r="GH1014">
        <v>13</v>
      </c>
      <c r="GL1014">
        <v>2</v>
      </c>
      <c r="GM1014" t="s">
        <v>17</v>
      </c>
      <c r="GN1014">
        <v>0</v>
      </c>
      <c r="GO1014">
        <v>0</v>
      </c>
      <c r="GP1014">
        <v>0</v>
      </c>
      <c r="GQ1014">
        <v>0</v>
      </c>
      <c r="GR1014">
        <v>0</v>
      </c>
      <c r="GS1014">
        <v>0</v>
      </c>
      <c r="GT1014">
        <v>52</v>
      </c>
      <c r="GU1014">
        <v>9</v>
      </c>
      <c r="GV1014" t="b">
        <v>1</v>
      </c>
    </row>
    <row r="1015" spans="190:204" x14ac:dyDescent="0.25">
      <c r="GH1015">
        <v>14</v>
      </c>
      <c r="GL1015">
        <v>2</v>
      </c>
      <c r="GM1015" t="s">
        <v>17</v>
      </c>
      <c r="GN1015">
        <v>0</v>
      </c>
      <c r="GO1015">
        <v>0</v>
      </c>
      <c r="GP1015">
        <v>0</v>
      </c>
      <c r="GQ1015">
        <v>0</v>
      </c>
      <c r="GR1015">
        <v>0</v>
      </c>
      <c r="GS1015">
        <v>0</v>
      </c>
      <c r="GT1015">
        <v>57</v>
      </c>
      <c r="GU1015">
        <v>9</v>
      </c>
      <c r="GV1015" t="b">
        <v>1</v>
      </c>
    </row>
    <row r="1016" spans="190:204" x14ac:dyDescent="0.25">
      <c r="GH1016">
        <v>15</v>
      </c>
      <c r="GK1016">
        <v>0</v>
      </c>
      <c r="GL1016">
        <v>11</v>
      </c>
      <c r="GM1016" t="s">
        <v>20</v>
      </c>
      <c r="GN1016">
        <v>2</v>
      </c>
      <c r="GO1016">
        <v>17</v>
      </c>
      <c r="GP1016">
        <v>18</v>
      </c>
      <c r="GQ1016">
        <v>0</v>
      </c>
      <c r="GR1016">
        <v>0</v>
      </c>
      <c r="GS1016">
        <v>0</v>
      </c>
      <c r="GT1016">
        <v>32</v>
      </c>
      <c r="GU1016">
        <v>13</v>
      </c>
      <c r="GV1016" t="b">
        <v>1</v>
      </c>
    </row>
    <row r="1017" spans="190:204" x14ac:dyDescent="0.25">
      <c r="GH1017">
        <v>16</v>
      </c>
      <c r="GK1017">
        <v>0</v>
      </c>
      <c r="GL1017">
        <v>11</v>
      </c>
      <c r="GM1017" t="s">
        <v>17</v>
      </c>
      <c r="GN1017">
        <v>0</v>
      </c>
      <c r="GO1017">
        <v>0</v>
      </c>
      <c r="GP1017">
        <v>0</v>
      </c>
      <c r="GQ1017">
        <v>0</v>
      </c>
      <c r="GR1017">
        <v>0</v>
      </c>
      <c r="GS1017">
        <v>0</v>
      </c>
      <c r="GT1017">
        <v>42</v>
      </c>
      <c r="GU1017">
        <v>13</v>
      </c>
      <c r="GV1017" t="b">
        <v>1</v>
      </c>
    </row>
    <row r="1018" spans="190:204" x14ac:dyDescent="0.25">
      <c r="GH1018">
        <v>17</v>
      </c>
      <c r="GL1018">
        <v>15</v>
      </c>
      <c r="GM1018" t="s">
        <v>16</v>
      </c>
      <c r="GN1018">
        <v>2</v>
      </c>
      <c r="GO1018">
        <v>10</v>
      </c>
      <c r="GP1018">
        <v>9</v>
      </c>
      <c r="GQ1018">
        <v>0</v>
      </c>
      <c r="GR1018">
        <v>0</v>
      </c>
      <c r="GS1018">
        <v>0</v>
      </c>
      <c r="GT1018">
        <v>28</v>
      </c>
      <c r="GU1018">
        <v>17</v>
      </c>
      <c r="GV1018" t="b">
        <v>1</v>
      </c>
    </row>
    <row r="1019" spans="190:204" x14ac:dyDescent="0.25">
      <c r="GH1019">
        <v>18</v>
      </c>
      <c r="GL1019">
        <v>15</v>
      </c>
      <c r="GM1019" t="s">
        <v>17</v>
      </c>
      <c r="GN1019">
        <v>0</v>
      </c>
      <c r="GO1019">
        <v>0</v>
      </c>
      <c r="GP1019">
        <v>0</v>
      </c>
      <c r="GQ1019">
        <v>0</v>
      </c>
      <c r="GR1019">
        <v>0</v>
      </c>
      <c r="GS1019">
        <v>0</v>
      </c>
      <c r="GT1019">
        <v>37</v>
      </c>
      <c r="GU1019">
        <v>17</v>
      </c>
      <c r="GV1019" t="b">
        <v>1</v>
      </c>
    </row>
    <row r="1020" spans="190:204" x14ac:dyDescent="0.25">
      <c r="GH1020">
        <v>19</v>
      </c>
      <c r="GL1020">
        <v>10</v>
      </c>
      <c r="GM1020" t="s">
        <v>17</v>
      </c>
      <c r="GN1020">
        <v>0</v>
      </c>
      <c r="GO1020">
        <v>0</v>
      </c>
      <c r="GP1020">
        <v>0</v>
      </c>
      <c r="GQ1020">
        <v>0</v>
      </c>
      <c r="GR1020">
        <v>0</v>
      </c>
      <c r="GS1020">
        <v>0</v>
      </c>
      <c r="GT1020">
        <v>22</v>
      </c>
      <c r="GU1020">
        <v>25</v>
      </c>
      <c r="GV1020" t="b">
        <v>1</v>
      </c>
    </row>
    <row r="1021" spans="190:204" x14ac:dyDescent="0.25">
      <c r="GH1021">
        <v>20</v>
      </c>
      <c r="GL1021">
        <v>10</v>
      </c>
      <c r="GM1021" t="s">
        <v>17</v>
      </c>
      <c r="GN1021">
        <v>0</v>
      </c>
      <c r="GO1021">
        <v>0</v>
      </c>
      <c r="GP1021">
        <v>0</v>
      </c>
      <c r="GQ1021">
        <v>0</v>
      </c>
      <c r="GR1021">
        <v>0</v>
      </c>
      <c r="GS1021">
        <v>0</v>
      </c>
      <c r="GT1021">
        <v>27</v>
      </c>
      <c r="GU1021">
        <v>25</v>
      </c>
      <c r="GV1021" t="b">
        <v>1</v>
      </c>
    </row>
  </sheetData>
  <pageMargins left="0.7" right="0.7" top="0.75" bottom="0.75" header="0.3" footer="0.3"/>
  <pageSetup paperSize="9" orientation="portrait" r:id="rId1"/>
  <headerFooter>
    <oddFooter>&amp;l&amp;bTreePlan Student License, For Education Only&amp;r&amp;bTreePlan.com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Árbol de decisión</vt:lpstr>
      <vt:lpstr>'Árbol de decisión'!TreeData</vt:lpstr>
      <vt:lpstr>'Árbol de decisión'!TreeDiagBase</vt:lpstr>
      <vt:lpstr>'Árbol de decisión'!TreeDiagram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Iñigo</dc:creator>
  <cp:lastModifiedBy>Iñigo</cp:lastModifiedBy>
  <dcterms:created xsi:type="dcterms:W3CDTF">2018-01-11T18:08:10Z</dcterms:created>
  <dcterms:modified xsi:type="dcterms:W3CDTF">2018-10-09T20:42:33Z</dcterms:modified>
</cp:coreProperties>
</file>